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2020-21 Reports\"/>
    </mc:Choice>
  </mc:AlternateContent>
  <bookViews>
    <workbookView xWindow="0" yWindow="0" windowWidth="20490" windowHeight="7755" activeTab="2"/>
  </bookViews>
  <sheets>
    <sheet name="Master Sheet" sheetId="1" r:id="rId1"/>
    <sheet name="KHD Grafting Report" sheetId="2" r:id="rId2"/>
    <sheet name="JDP " sheetId="3" r:id="rId3"/>
    <sheet name="Gomchi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E9" i="4" l="1"/>
  <c r="D17" i="4" l="1"/>
  <c r="C17" i="4"/>
  <c r="E14" i="4"/>
  <c r="E17" i="4"/>
  <c r="D17" i="3"/>
  <c r="C17" i="3"/>
  <c r="E14" i="3"/>
  <c r="E13" i="3"/>
  <c r="E12" i="3"/>
  <c r="E10" i="3"/>
  <c r="E9" i="3"/>
  <c r="E8" i="3"/>
  <c r="E7" i="3"/>
  <c r="E6" i="3"/>
  <c r="E5" i="3"/>
  <c r="E4" i="3"/>
  <c r="E17" i="3" s="1"/>
  <c r="D17" i="2"/>
  <c r="E15" i="2"/>
  <c r="E14" i="2"/>
  <c r="E13" i="2"/>
  <c r="E12" i="2"/>
  <c r="E11" i="2"/>
  <c r="E10" i="2"/>
  <c r="E9" i="2"/>
  <c r="E7" i="2"/>
  <c r="E6" i="2"/>
  <c r="E5" i="2"/>
  <c r="E4" i="2"/>
  <c r="K17" i="1"/>
  <c r="J17" i="1"/>
  <c r="I17" i="1"/>
  <c r="L15" i="1"/>
  <c r="L14" i="1"/>
  <c r="L13" i="1"/>
  <c r="L12" i="1"/>
  <c r="L11" i="1"/>
  <c r="L10" i="1"/>
  <c r="L9" i="1"/>
  <c r="L8" i="1"/>
  <c r="L7" i="1"/>
  <c r="L6" i="1"/>
  <c r="L5" i="1"/>
  <c r="L4" i="1"/>
  <c r="F5" i="1"/>
  <c r="F6" i="1"/>
  <c r="F7" i="1"/>
  <c r="F8" i="1"/>
  <c r="F9" i="1"/>
  <c r="F10" i="1"/>
  <c r="F11" i="1"/>
  <c r="F12" i="1"/>
  <c r="F13" i="1"/>
  <c r="F14" i="1"/>
  <c r="F15" i="1"/>
  <c r="F4" i="1"/>
  <c r="D17" i="1"/>
  <c r="E17" i="1"/>
  <c r="C17" i="1"/>
  <c r="E17" i="2" l="1"/>
  <c r="L17" i="1"/>
  <c r="F17" i="1"/>
</calcChain>
</file>

<file path=xl/sharedStrings.xml><?xml version="1.0" encoding="utf-8"?>
<sst xmlns="http://schemas.openxmlformats.org/spreadsheetml/2006/main" count="91" uniqueCount="22">
  <si>
    <t>VNR BIHI Grafting Report</t>
  </si>
  <si>
    <t>Month</t>
  </si>
  <si>
    <t>NOP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</si>
  <si>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</si>
  <si>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</si>
  <si>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</si>
  <si>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</si>
  <si>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</si>
  <si>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</si>
  <si>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</si>
  <si>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</si>
  <si>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</si>
  <si>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</si>
  <si>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</si>
  <si>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</si>
  <si>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Total</t>
  </si>
  <si>
    <t>KHD</t>
  </si>
  <si>
    <t>JDP</t>
  </si>
  <si>
    <t>Gomchi</t>
  </si>
  <si>
    <t>Success</t>
  </si>
  <si>
    <t>VNR BIHI Grafting Success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</si>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</sst>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Guava</a:t>
            </a:r>
            <a:r>
              <a:rPr lang="en-IN" baseline="0"/>
              <a:t> Grafting Report 2020-21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'Master Sheet'!$C$3</c:f>
              <c:strCache>
                <c:ptCount val="1"/>
                <c:pt idx="0">
                  <c:v>KHD</c:v>
                </c:pt>
              </c:strCache>
            </c:strRef>
          </c:tx>
          <c:spPr>
            <a:solidFill>
              <a:srgbClr val="00B0F0"/>
            </a:solidFill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'Master Sheet'!$B$4:$B$15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'Master Sheet'!$C$4:$C$15</c:f>
              <c:numCache>
                <c:formatCode>General</c:formatCode>
                <c:ptCount val="12"/>
                <c:pt idx="0">
                  <c:v>24370</c:v>
                </c:pt>
                <c:pt idx="1">
                  <c:v>41620</c:v>
                </c:pt>
                <c:pt idx="2">
                  <c:v>60290</c:v>
                </c:pt>
                <c:pt idx="3">
                  <c:v>153370</c:v>
                </c:pt>
                <c:pt idx="4">
                  <c:v>0</c:v>
                </c:pt>
                <c:pt idx="5">
                  <c:v>131890</c:v>
                </c:pt>
                <c:pt idx="6">
                  <c:v>23560</c:v>
                </c:pt>
                <c:pt idx="7">
                  <c:v>50810</c:v>
                </c:pt>
                <c:pt idx="8">
                  <c:v>59260</c:v>
                </c:pt>
                <c:pt idx="9">
                  <c:v>40190</c:v>
                </c:pt>
                <c:pt idx="10">
                  <c:v>30640</c:v>
                </c:pt>
                <c:pt idx="11">
                  <c:v>49870</c:v>
                </c:pt>
              </c:numCache>
            </c:numRef>
          </c:val>
        </c:ser>
        <c:ser>
          <c:idx val="1"/>
          <c:order val="1"/>
          <c:tx>
            <c:strRef>
              <c:f>'Master Sheet'!$D$3</c:f>
              <c:strCache>
                <c:ptCount val="1"/>
                <c:pt idx="0">
                  <c:v>JDP</c:v>
                </c:pt>
              </c:strCache>
            </c:strRef>
          </c:tx>
          <c:spPr>
            <a:solidFill>
              <a:srgbClr val="FF0000"/>
            </a:solidFill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'Master Sheet'!$B$4:$B$15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'Master Sheet'!$D$4:$D$15</c:f>
              <c:numCache>
                <c:formatCode>General</c:formatCode>
                <c:ptCount val="12"/>
                <c:pt idx="0">
                  <c:v>2055</c:v>
                </c:pt>
                <c:pt idx="1">
                  <c:v>8924</c:v>
                </c:pt>
                <c:pt idx="2">
                  <c:v>126143</c:v>
                </c:pt>
                <c:pt idx="3">
                  <c:v>55113</c:v>
                </c:pt>
                <c:pt idx="4">
                  <c:v>31204</c:v>
                </c:pt>
                <c:pt idx="5">
                  <c:v>74879</c:v>
                </c:pt>
                <c:pt idx="6">
                  <c:v>31505</c:v>
                </c:pt>
                <c:pt idx="7">
                  <c:v>0</c:v>
                </c:pt>
                <c:pt idx="8">
                  <c:v>43874</c:v>
                </c:pt>
                <c:pt idx="9">
                  <c:v>16140</c:v>
                </c:pt>
                <c:pt idx="10">
                  <c:v>42634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'Master Sheet'!$E$3</c:f>
              <c:strCache>
                <c:ptCount val="1"/>
                <c:pt idx="0">
                  <c:v>Gomchi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'Master Sheet'!$B$4:$B$15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'Master Sheet'!$E$4:$E$15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61470</c:v>
                </c:pt>
                <c:pt idx="6">
                  <c:v>77482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55000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560134800"/>
        <c:axId val="1560137520"/>
      </c:barChart>
      <c:catAx>
        <c:axId val="15601348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137520"/>
        <c:crosses val="autoZero"/>
        <c:auto val="1"/>
        <c:lblAlgn val="ctr"/>
        <c:lblOffset val="100"/>
        <c:noMultiLvlLbl val="0"/>
      </c:catAx>
      <c:valAx>
        <c:axId val="15601375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13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KHD</a:t>
            </a:r>
            <a:r>
              <a:rPr lang="en-IN" baseline="0"/>
              <a:t> Guava Grafting - Success Report</a:t>
            </a:r>
            <a:endParaRPr lang="en-IN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'KHD Grafting Report'!$C$3</c:f>
              <c:strCache>
                <c:ptCount val="1"/>
                <c:pt idx="0">
                  <c:v>KHD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'KHD Grafting Report'!$B$4:$B$15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'KHD Grafting Report'!$C$4:$C$15</c:f>
              <c:numCache>
                <c:formatCode>General</c:formatCode>
                <c:ptCount val="12"/>
                <c:pt idx="0">
                  <c:v>24370</c:v>
                </c:pt>
                <c:pt idx="1">
                  <c:v>40800</c:v>
                </c:pt>
                <c:pt idx="2">
                  <c:v>61890</c:v>
                </c:pt>
                <c:pt idx="3">
                  <c:v>153370</c:v>
                </c:pt>
                <c:pt idx="4">
                  <c:v>0</c:v>
                </c:pt>
                <c:pt idx="5">
                  <c:v>131890</c:v>
                </c:pt>
                <c:pt idx="6">
                  <c:v>23560</c:v>
                </c:pt>
                <c:pt idx="7">
                  <c:v>50810</c:v>
                </c:pt>
                <c:pt idx="8">
                  <c:v>59260</c:v>
                </c:pt>
                <c:pt idx="9">
                  <c:v>40190</c:v>
                </c:pt>
                <c:pt idx="10">
                  <c:v>30640</c:v>
                </c:pt>
                <c:pt idx="11">
                  <c:v>28350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'KHD Grafting Report'!$D$3</c:f>
              <c:strCache>
                <c:ptCount val="1"/>
                <c:pt idx="0">
                  <c:v>Success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'KHD Grafting Report'!$B$4:$B$15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'KHD Grafting Report'!$D$4:$D$15</c:f>
              <c:numCache>
                <c:formatCode>General</c:formatCode>
                <c:ptCount val="12"/>
                <c:pt idx="0">
                  <c:v>14734</c:v>
                </c:pt>
                <c:pt idx="1">
                  <c:v>23835</c:v>
                </c:pt>
                <c:pt idx="2">
                  <c:v>37471</c:v>
                </c:pt>
                <c:pt idx="3">
                  <c:v>75199</c:v>
                </c:pt>
                <c:pt idx="4">
                  <c:v>0</c:v>
                </c:pt>
                <c:pt idx="5">
                  <c:v>67992</c:v>
                </c:pt>
                <c:pt idx="6">
                  <c:v>11600</c:v>
                </c:pt>
                <c:pt idx="7">
                  <c:v>42806</c:v>
                </c:pt>
                <c:pt idx="8">
                  <c:v>54076</c:v>
                </c:pt>
                <c:pt idx="9">
                  <c:v>31964</c:v>
                </c:pt>
                <c:pt idx="10">
                  <c:v>25000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0133168"/>
        <c:axId val="1560135344"/>
      </c:lineChart>
      <c:catAx>
        <c:axId val="1560133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135344"/>
        <c:crosses val="autoZero"/>
        <c:auto val="1"/>
        <c:lblAlgn val="ctr"/>
        <c:lblOffset val="100"/>
        <c:noMultiLvlLbl val="0"/>
      </c:catAx>
      <c:valAx>
        <c:axId val="15601353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1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JDP Guava Grafting-Success Report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'JDP '!$C$3</c:f>
              <c:strCache>
                <c:ptCount val="1"/>
                <c:pt idx="0">
                  <c:v>JDP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'JDP '!$B$4:$B$15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'JDP '!$C$4:$C$15</c:f>
              <c:numCache>
                <c:formatCode>General</c:formatCode>
                <c:ptCount val="12"/>
                <c:pt idx="0">
                  <c:v>2055</c:v>
                </c:pt>
                <c:pt idx="1">
                  <c:v>8924</c:v>
                </c:pt>
                <c:pt idx="2">
                  <c:v>126143</c:v>
                </c:pt>
                <c:pt idx="3">
                  <c:v>55113</c:v>
                </c:pt>
                <c:pt idx="4">
                  <c:v>31204</c:v>
                </c:pt>
                <c:pt idx="5">
                  <c:v>74879</c:v>
                </c:pt>
                <c:pt idx="6">
                  <c:v>31505</c:v>
                </c:pt>
                <c:pt idx="7">
                  <c:v>0</c:v>
                </c:pt>
                <c:pt idx="8">
                  <c:v>43874</c:v>
                </c:pt>
                <c:pt idx="9">
                  <c:v>16140</c:v>
                </c:pt>
                <c:pt idx="10">
                  <c:v>42634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'JDP '!$D$3</c:f>
              <c:strCache>
                <c:ptCount val="1"/>
                <c:pt idx="0">
                  <c:v>Success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'JDP '!$B$4:$B$15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'JDP '!$D$4:$D$15</c:f>
              <c:numCache>
                <c:formatCode>General</c:formatCode>
                <c:ptCount val="12"/>
                <c:pt idx="0">
                  <c:v>1700</c:v>
                </c:pt>
                <c:pt idx="1">
                  <c:v>6625</c:v>
                </c:pt>
                <c:pt idx="2">
                  <c:v>65082</c:v>
                </c:pt>
                <c:pt idx="3">
                  <c:v>19400</c:v>
                </c:pt>
                <c:pt idx="4">
                  <c:v>5251</c:v>
                </c:pt>
                <c:pt idx="5">
                  <c:v>28921</c:v>
                </c:pt>
                <c:pt idx="6">
                  <c:v>25773</c:v>
                </c:pt>
                <c:pt idx="7">
                  <c:v>0</c:v>
                </c:pt>
                <c:pt idx="8">
                  <c:v>38679</c:v>
                </c:pt>
                <c:pt idx="9">
                  <c:v>10518</c:v>
                </c:pt>
                <c:pt idx="10">
                  <c:v>35000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0138608"/>
        <c:axId val="1560134256"/>
      </c:lineChart>
      <c:catAx>
        <c:axId val="15601386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134256"/>
        <c:crosses val="autoZero"/>
        <c:auto val="1"/>
        <c:lblAlgn val="ctr"/>
        <c:lblOffset val="100"/>
        <c:noMultiLvlLbl val="0"/>
      </c:catAx>
      <c:valAx>
        <c:axId val="15601342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13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17</xdr:row>
      <xdr:rowOff>166687</xdr:rowOff>
    </xdr:from>
    <xdr:to>
      <xdr:col>18</xdr:col>
      <xdr:colOff>571500</xdr:colOff>
      <xdr:row>35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600074</xdr:colOff>
      <xdr:row>1</xdr:row>
      <xdr:rowOff>23811</xdr:rowOff>
    </xdr:from>
    <xdr:to>
      <xdr:col>19</xdr:col>
      <xdr:colOff>28575</xdr:colOff>
      <xdr:row>19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9525</xdr:rowOff>
    </xdr:from>
    <xdr:to>
      <xdr:col>19</xdr:col>
      <xdr:colOff>295275</xdr:colOff>
      <xdr:row>21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A14" sqref="A14"/>
    </sheetView>
  </sheetViews>
  <sheetFormatPr defaultRowHeight="15" x14ac:dyDescent="0.25"/>
  <cols>
    <col min="5" max="5" width="11" bestFit="1" customWidth="1"/>
    <col min="6" max="6" width="13.85546875" customWidth="1"/>
  </cols>
  <sheetData>
    <row r="1" spans="2:12" x14ac:dyDescent="0.25">
      <c r="B1" s="10" t="s">
        <v>0</v>
      </c>
      <c r="C1" s="10"/>
      <c r="D1" s="10"/>
      <c r="E1" s="10"/>
      <c r="F1" s="10"/>
      <c r="H1" s="10" t="s">
        <v>0</v>
      </c>
      <c r="I1" s="10"/>
      <c r="J1" s="10"/>
      <c r="K1" s="10"/>
      <c r="L1" s="10"/>
    </row>
    <row r="2" spans="2:12" x14ac:dyDescent="0.25">
      <c r="B2" s="2" t="s">
        <v>1</v>
      </c>
      <c r="C2" s="10" t="s">
        <v>2</v>
      </c>
      <c r="D2" s="10"/>
      <c r="E2" s="10"/>
      <c r="F2" s="4"/>
      <c r="H2" s="2" t="s">
        <v>1</v>
      </c>
      <c r="I2" s="10" t="s">
        <v>2</v>
      </c>
      <c r="J2" s="10"/>
      <c r="K2" s="10"/>
      <c r="L2" s="4"/>
    </row>
    <row r="3" spans="2:12" x14ac:dyDescent="0.25">
      <c r="B3" s="2"/>
      <c r="C3" s="2" t="s">
        <v>16</v>
      </c>
      <c r="D3" s="2" t="s">
        <v>17</v>
      </c>
      <c r="E3" s="2" t="s">
        <v>18</v>
      </c>
      <c r="F3" s="3" t="s">
        <v>15</v>
      </c>
      <c r="H3" s="2"/>
      <c r="I3" s="2" t="s">
        <v>16</v>
      </c>
      <c r="J3" s="2" t="s">
        <v>17</v>
      </c>
      <c r="K3" s="2" t="s">
        <v>18</v>
      </c>
      <c r="L3" s="3" t="s">
        <v>15</v>
      </c>
    </row>
    <row r="4" spans="2:12" x14ac:dyDescent="0.25">
      <c r="B4" s="1" t="s">
        <v>4</v>
      </c>
      <c r="C4" s="1">
        <v>24370</v>
      </c>
      <c r="D4" s="1">
        <v>2055</v>
      </c>
      <c r="E4" s="1">
        <v>0</v>
      </c>
      <c r="F4" s="1">
        <f t="shared" ref="F4:F15" si="0">SUM(C4:E4)</f>
        <v>26425</v>
      </c>
      <c r="H4" s="1" t="s">
        <v>4</v>
      </c>
      <c r="I4" s="1">
        <v>14734</v>
      </c>
      <c r="J4" s="6">
        <v>1700</v>
      </c>
      <c r="K4" s="1"/>
      <c r="L4" s="1">
        <f t="shared" ref="L4:L15" si="1">SUM(I4:K4)</f>
        <v>16434</v>
      </c>
    </row>
    <row r="5" spans="2:12" x14ac:dyDescent="0.25">
      <c r="B5" s="1" t="s">
        <v>5</v>
      </c>
      <c r="C5" s="1">
        <v>41620</v>
      </c>
      <c r="D5" s="1">
        <v>8924</v>
      </c>
      <c r="E5" s="1">
        <v>0</v>
      </c>
      <c r="F5" s="1">
        <f t="shared" si="0"/>
        <v>50544</v>
      </c>
      <c r="H5" s="1" t="s">
        <v>5</v>
      </c>
      <c r="I5" s="1">
        <v>23835</v>
      </c>
      <c r="J5" s="7">
        <v>6625</v>
      </c>
      <c r="K5" s="1"/>
      <c r="L5" s="1">
        <f t="shared" si="1"/>
        <v>30460</v>
      </c>
    </row>
    <row r="6" spans="2:12" x14ac:dyDescent="0.25">
      <c r="B6" s="1" t="s">
        <v>6</v>
      </c>
      <c r="C6" s="1">
        <v>60290</v>
      </c>
      <c r="D6" s="1">
        <v>126143</v>
      </c>
      <c r="E6" s="1">
        <v>0</v>
      </c>
      <c r="F6" s="1">
        <f t="shared" si="0"/>
        <v>186433</v>
      </c>
      <c r="H6" s="1" t="s">
        <v>6</v>
      </c>
      <c r="I6" s="1">
        <v>37471</v>
      </c>
      <c r="J6" s="7">
        <v>65082</v>
      </c>
      <c r="K6" s="1"/>
      <c r="L6" s="1">
        <f t="shared" si="1"/>
        <v>102553</v>
      </c>
    </row>
    <row r="7" spans="2:12" x14ac:dyDescent="0.25">
      <c r="B7" s="1" t="s">
        <v>7</v>
      </c>
      <c r="C7" s="1">
        <v>153370</v>
      </c>
      <c r="D7" s="1">
        <v>55113</v>
      </c>
      <c r="E7" s="1">
        <v>0</v>
      </c>
      <c r="F7" s="1">
        <f t="shared" si="0"/>
        <v>208483</v>
      </c>
      <c r="H7" s="1" t="s">
        <v>7</v>
      </c>
      <c r="I7" s="1">
        <v>75199</v>
      </c>
      <c r="J7" s="7">
        <v>19400</v>
      </c>
      <c r="K7" s="1"/>
      <c r="L7" s="1">
        <f t="shared" si="1"/>
        <v>94599</v>
      </c>
    </row>
    <row r="8" spans="2:12" x14ac:dyDescent="0.25">
      <c r="B8" s="1" t="s">
        <v>8</v>
      </c>
      <c r="C8" s="1">
        <v>0</v>
      </c>
      <c r="D8" s="1">
        <v>31204</v>
      </c>
      <c r="E8" s="1">
        <v>0</v>
      </c>
      <c r="F8" s="1">
        <f t="shared" si="0"/>
        <v>31204</v>
      </c>
      <c r="H8" s="1" t="s">
        <v>8</v>
      </c>
      <c r="I8" s="1"/>
      <c r="J8" s="7">
        <v>5251</v>
      </c>
      <c r="K8" s="1"/>
      <c r="L8" s="1">
        <f t="shared" si="1"/>
        <v>5251</v>
      </c>
    </row>
    <row r="9" spans="2:12" x14ac:dyDescent="0.25">
      <c r="B9" s="1" t="s">
        <v>9</v>
      </c>
      <c r="C9" s="1">
        <v>131890</v>
      </c>
      <c r="D9" s="1">
        <v>74879</v>
      </c>
      <c r="E9" s="1">
        <v>61470</v>
      </c>
      <c r="F9" s="1">
        <f t="shared" si="0"/>
        <v>268239</v>
      </c>
      <c r="H9" s="1" t="s">
        <v>9</v>
      </c>
      <c r="I9" s="5">
        <v>67992</v>
      </c>
      <c r="J9" s="7">
        <v>28921</v>
      </c>
      <c r="K9" s="1"/>
      <c r="L9" s="1">
        <f t="shared" si="1"/>
        <v>96913</v>
      </c>
    </row>
    <row r="10" spans="2:12" x14ac:dyDescent="0.25">
      <c r="B10" s="1" t="s">
        <v>10</v>
      </c>
      <c r="C10" s="1">
        <v>23560</v>
      </c>
      <c r="D10" s="1">
        <v>31505</v>
      </c>
      <c r="E10" s="1">
        <v>77482</v>
      </c>
      <c r="F10" s="1">
        <f t="shared" si="0"/>
        <v>132547</v>
      </c>
      <c r="H10" s="1" t="s">
        <v>10</v>
      </c>
      <c r="I10" s="5">
        <v>11600</v>
      </c>
      <c r="J10" s="7">
        <v>25773</v>
      </c>
      <c r="K10" s="1">
        <v>37481</v>
      </c>
      <c r="L10" s="1">
        <f t="shared" si="1"/>
        <v>74854</v>
      </c>
    </row>
    <row r="11" spans="2:12" x14ac:dyDescent="0.25">
      <c r="B11" s="1" t="s">
        <v>11</v>
      </c>
      <c r="C11" s="1">
        <v>50810</v>
      </c>
      <c r="D11" s="1">
        <v>0</v>
      </c>
      <c r="E11" s="1">
        <v>0</v>
      </c>
      <c r="F11" s="1">
        <f t="shared" si="0"/>
        <v>50810</v>
      </c>
      <c r="H11" s="1" t="s">
        <v>11</v>
      </c>
      <c r="I11" s="1">
        <v>42806</v>
      </c>
      <c r="J11" s="7">
        <v>0</v>
      </c>
      <c r="K11" s="1"/>
      <c r="L11" s="1">
        <f t="shared" si="1"/>
        <v>42806</v>
      </c>
    </row>
    <row r="12" spans="2:12" x14ac:dyDescent="0.25">
      <c r="B12" s="1" t="s">
        <v>12</v>
      </c>
      <c r="C12" s="1">
        <v>59260</v>
      </c>
      <c r="D12" s="1">
        <v>43874</v>
      </c>
      <c r="E12" s="1">
        <v>0</v>
      </c>
      <c r="F12" s="1">
        <f t="shared" si="0"/>
        <v>103134</v>
      </c>
      <c r="H12" s="1" t="s">
        <v>12</v>
      </c>
      <c r="I12" s="1">
        <v>54076</v>
      </c>
      <c r="J12" s="7">
        <v>38679</v>
      </c>
      <c r="K12" s="1"/>
      <c r="L12" s="1">
        <f t="shared" si="1"/>
        <v>92755</v>
      </c>
    </row>
    <row r="13" spans="2:12" x14ac:dyDescent="0.25">
      <c r="B13" s="1" t="s">
        <v>13</v>
      </c>
      <c r="C13" s="1">
        <v>40190</v>
      </c>
      <c r="D13" s="1">
        <v>16140</v>
      </c>
      <c r="E13" s="1">
        <v>0</v>
      </c>
      <c r="F13" s="1">
        <f t="shared" si="0"/>
        <v>56330</v>
      </c>
      <c r="H13" s="1" t="s">
        <v>13</v>
      </c>
      <c r="I13" s="1">
        <v>31964</v>
      </c>
      <c r="J13" s="7">
        <v>10518</v>
      </c>
      <c r="K13" s="1"/>
      <c r="L13" s="1">
        <f t="shared" si="1"/>
        <v>42482</v>
      </c>
    </row>
    <row r="14" spans="2:12" x14ac:dyDescent="0.25">
      <c r="B14" s="1" t="s">
        <v>14</v>
      </c>
      <c r="C14" s="1">
        <v>30640</v>
      </c>
      <c r="D14" s="1">
        <v>42634</v>
      </c>
      <c r="E14" s="1">
        <v>55000</v>
      </c>
      <c r="F14" s="1">
        <f t="shared" si="0"/>
        <v>128274</v>
      </c>
      <c r="H14" s="1" t="s">
        <v>14</v>
      </c>
      <c r="I14" s="1">
        <v>25000</v>
      </c>
      <c r="J14" s="7">
        <v>35000</v>
      </c>
      <c r="K14" s="1">
        <v>45000</v>
      </c>
      <c r="L14" s="1">
        <f t="shared" si="1"/>
        <v>105000</v>
      </c>
    </row>
    <row r="15" spans="2:12" x14ac:dyDescent="0.25">
      <c r="B15" s="1" t="s">
        <v>3</v>
      </c>
      <c r="C15" s="1">
        <v>49870</v>
      </c>
      <c r="D15" s="1">
        <v>0</v>
      </c>
      <c r="E15" s="1">
        <v>0</v>
      </c>
      <c r="F15" s="1">
        <f t="shared" si="0"/>
        <v>49870</v>
      </c>
      <c r="H15" s="1" t="s">
        <v>3</v>
      </c>
      <c r="I15" s="4"/>
      <c r="J15" s="7"/>
      <c r="K15" s="1"/>
      <c r="L15" s="1">
        <f t="shared" si="1"/>
        <v>0</v>
      </c>
    </row>
    <row r="16" spans="2:12" x14ac:dyDescent="0.25">
      <c r="B16" s="1"/>
      <c r="C16" s="1"/>
      <c r="D16" s="1"/>
      <c r="E16" s="1"/>
      <c r="F16" s="1"/>
      <c r="H16" s="1"/>
      <c r="I16" s="4"/>
      <c r="J16" s="1"/>
      <c r="K16" s="1"/>
      <c r="L16" s="1"/>
    </row>
    <row r="17" spans="2:12" x14ac:dyDescent="0.25">
      <c r="B17" s="2" t="s">
        <v>15</v>
      </c>
      <c r="C17" s="2">
        <f>SUM(C4:C15)</f>
        <v>665870</v>
      </c>
      <c r="D17" s="2">
        <f>SUM(D4:D15)</f>
        <v>432471</v>
      </c>
      <c r="E17" s="2">
        <f>SUM(E4:E15)</f>
        <v>193952</v>
      </c>
      <c r="F17" s="2">
        <f>SUM(F4:F15)</f>
        <v>1292293</v>
      </c>
      <c r="H17" s="2" t="s">
        <v>15</v>
      </c>
      <c r="I17" s="2">
        <f>SUM(I4:I15)</f>
        <v>384677</v>
      </c>
      <c r="J17" s="2">
        <f>SUM(J4:J15)</f>
        <v>236949</v>
      </c>
      <c r="K17" s="2">
        <f>SUM(K4:K16)</f>
        <v>82481</v>
      </c>
      <c r="L17" s="2">
        <f>SUM(L4:L15)</f>
        <v>704107</v>
      </c>
    </row>
  </sheetData>
  <mergeCells count="4">
    <mergeCell ref="H1:L1"/>
    <mergeCell ref="I2:K2"/>
    <mergeCell ref="C2:E2"/>
    <mergeCell ref="B1:F1"/>
  </mergeCells>
  <conditionalFormatting sqref="F4:F15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{D6508B59-BB62-417C-9C6C-C0202661A96C}</x14:id>
        </ext>
      </extLst>
    </cfRule>
  </conditionalFormatting>
  <conditionalFormatting sqref="L4:L1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{F8349910-65FA-4434-8F27-85D205DB6FBF}</x14:id>
        </ext>
      </extLst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6508B59-BB62-417C-9C6C-C0202661A9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F4:F15</xm:sqref>
        </x14:conditionalFormatting>
        <x14:conditionalFormatting xmlns:xm="http://schemas.microsoft.com/office/excel/2006/main">
          <x14:cfRule type="dataBar" id="{F8349910-65FA-4434-8F27-85D205DB6F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L4:L15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>
      <selection activeCell="E22" sqref="E22"/>
    </sheetView>
  </sheetViews>
  <sheetFormatPr defaultRowHeight="15" x14ac:dyDescent="0.25"/>
  <cols>
    <col min="5" max="5" width="11" bestFit="1" customWidth="1"/>
  </cols>
  <sheetData>
    <row r="2" spans="2:5" x14ac:dyDescent="0.25">
      <c r="B2" s="11" t="s">
        <v>20</v>
      </c>
      <c r="C2" s="12"/>
      <c r="D2" s="12"/>
      <c r="E2" s="13"/>
    </row>
    <row r="3" spans="2:5" x14ac:dyDescent="0.25">
      <c r="B3" s="2"/>
      <c r="C3" s="2" t="s">
        <v>16</v>
      </c>
      <c r="D3" s="2" t="s">
        <v>19</v>
      </c>
      <c r="E3" s="1" t="s">
        <v>21</v>
      </c>
    </row>
    <row r="4" spans="2:5" x14ac:dyDescent="0.25">
      <c r="B4" s="1" t="s">
        <v>4</v>
      </c>
      <c r="C4" s="1">
        <v>24370</v>
      </c>
      <c r="D4" s="1">
        <v>14734</v>
      </c>
      <c r="E4" s="8">
        <f>D4/C4</f>
        <v>0.6045958145260566</v>
      </c>
    </row>
    <row r="5" spans="2:5" x14ac:dyDescent="0.25">
      <c r="B5" s="1" t="s">
        <v>5</v>
      </c>
      <c r="C5" s="1">
        <v>40800</v>
      </c>
      <c r="D5" s="1">
        <v>23835</v>
      </c>
      <c r="E5" s="8">
        <f>D5/C5</f>
        <v>0.58419117647058827</v>
      </c>
    </row>
    <row r="6" spans="2:5" x14ac:dyDescent="0.25">
      <c r="B6" s="1" t="s">
        <v>6</v>
      </c>
      <c r="C6" s="1">
        <v>61890</v>
      </c>
      <c r="D6" s="1">
        <v>37471</v>
      </c>
      <c r="E6" s="8">
        <f>D6/C6</f>
        <v>0.6054451446114073</v>
      </c>
    </row>
    <row r="7" spans="2:5" x14ac:dyDescent="0.25">
      <c r="B7" s="1" t="s">
        <v>7</v>
      </c>
      <c r="C7" s="1">
        <v>153370</v>
      </c>
      <c r="D7" s="1">
        <v>75199</v>
      </c>
      <c r="E7" s="8">
        <f>D7/C7</f>
        <v>0.49031101258394733</v>
      </c>
    </row>
    <row r="8" spans="2:5" x14ac:dyDescent="0.25">
      <c r="B8" s="1" t="s">
        <v>8</v>
      </c>
      <c r="C8" s="1">
        <v>0</v>
      </c>
      <c r="D8" s="1">
        <v>0</v>
      </c>
      <c r="E8" s="8"/>
    </row>
    <row r="9" spans="2:5" x14ac:dyDescent="0.25">
      <c r="B9" s="1" t="s">
        <v>9</v>
      </c>
      <c r="C9" s="1">
        <v>131890</v>
      </c>
      <c r="D9" s="5">
        <v>67992</v>
      </c>
      <c r="E9" s="8">
        <f t="shared" ref="E9:E15" si="0">D9/C9</f>
        <v>0.51552050951550532</v>
      </c>
    </row>
    <row r="10" spans="2:5" x14ac:dyDescent="0.25">
      <c r="B10" s="1" t="s">
        <v>10</v>
      </c>
      <c r="C10" s="1">
        <v>23560</v>
      </c>
      <c r="D10" s="5">
        <v>11600</v>
      </c>
      <c r="E10" s="8">
        <f t="shared" si="0"/>
        <v>0.49235993208828521</v>
      </c>
    </row>
    <row r="11" spans="2:5" x14ac:dyDescent="0.25">
      <c r="B11" s="1" t="s">
        <v>11</v>
      </c>
      <c r="C11" s="1">
        <v>50810</v>
      </c>
      <c r="D11" s="1">
        <v>42806</v>
      </c>
      <c r="E11" s="8">
        <f t="shared" si="0"/>
        <v>0.8424719543396969</v>
      </c>
    </row>
    <row r="12" spans="2:5" x14ac:dyDescent="0.25">
      <c r="B12" s="1" t="s">
        <v>12</v>
      </c>
      <c r="C12" s="1">
        <v>59260</v>
      </c>
      <c r="D12" s="1">
        <v>54076</v>
      </c>
      <c r="E12" s="8">
        <f t="shared" si="0"/>
        <v>0.91252109348633137</v>
      </c>
    </row>
    <row r="13" spans="2:5" x14ac:dyDescent="0.25">
      <c r="B13" s="1" t="s">
        <v>13</v>
      </c>
      <c r="C13" s="1">
        <v>40190</v>
      </c>
      <c r="D13" s="1">
        <v>31964</v>
      </c>
      <c r="E13" s="8">
        <f t="shared" si="0"/>
        <v>0.79532221945757653</v>
      </c>
    </row>
    <row r="14" spans="2:5" x14ac:dyDescent="0.25">
      <c r="B14" s="1" t="s">
        <v>14</v>
      </c>
      <c r="C14" s="1">
        <v>30640</v>
      </c>
      <c r="D14" s="1">
        <v>25000</v>
      </c>
      <c r="E14" s="8">
        <f t="shared" si="0"/>
        <v>0.81592689295039167</v>
      </c>
    </row>
    <row r="15" spans="2:5" x14ac:dyDescent="0.25">
      <c r="B15" s="1" t="s">
        <v>3</v>
      </c>
      <c r="C15" s="1">
        <v>28350</v>
      </c>
      <c r="D15" s="4"/>
      <c r="E15" s="8">
        <f t="shared" si="0"/>
        <v>0</v>
      </c>
    </row>
    <row r="16" spans="2:5" x14ac:dyDescent="0.25">
      <c r="B16" s="1"/>
      <c r="C16" s="1"/>
      <c r="D16" s="4"/>
      <c r="E16" s="1"/>
    </row>
    <row r="17" spans="2:5" x14ac:dyDescent="0.25">
      <c r="B17" s="2" t="s">
        <v>15</v>
      </c>
      <c r="C17" s="2">
        <f>SUM(C4:C15)</f>
        <v>645130</v>
      </c>
      <c r="D17" s="2">
        <f>SUM(D4:D15)</f>
        <v>384677</v>
      </c>
      <c r="E17" s="8">
        <f>AVERAGE(E4:E14)</f>
        <v>0.66586657500297863</v>
      </c>
    </row>
  </sheetData>
  <mergeCells count="1">
    <mergeCell ref="B2:E2"/>
  </mergeCells>
  <conditionalFormatting sqref="E4:E1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{E7040884-B36B-41E4-9B1D-E4F2D0B2E81B}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040884-B36B-41E4-9B1D-E4F2D0B2E8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E4:E15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tabSelected="1" workbookViewId="0">
      <selection activeCell="B2" sqref="B2:E17"/>
    </sheetView>
  </sheetViews>
  <sheetFormatPr defaultRowHeight="15" x14ac:dyDescent="0.25"/>
  <cols>
    <col min="5" max="5" width="11" bestFit="1" customWidth="1"/>
  </cols>
  <sheetData>
    <row r="2" spans="2:5" x14ac:dyDescent="0.25">
      <c r="B2" s="11" t="s">
        <v>20</v>
      </c>
      <c r="C2" s="12"/>
      <c r="D2" s="12"/>
      <c r="E2" s="13"/>
    </row>
    <row r="3" spans="2:5" x14ac:dyDescent="0.25">
      <c r="B3" s="2"/>
      <c r="C3" s="2" t="s">
        <v>17</v>
      </c>
      <c r="D3" s="2" t="s">
        <v>19</v>
      </c>
      <c r="E3" s="2" t="s">
        <v>21</v>
      </c>
    </row>
    <row r="4" spans="2:5" x14ac:dyDescent="0.25">
      <c r="B4" s="1" t="s">
        <v>4</v>
      </c>
      <c r="C4" s="1">
        <v>2055</v>
      </c>
      <c r="D4" s="6">
        <v>1700</v>
      </c>
      <c r="E4" s="8">
        <f t="shared" ref="E4:E10" si="0">D4/C4</f>
        <v>0.82725060827250607</v>
      </c>
    </row>
    <row r="5" spans="2:5" x14ac:dyDescent="0.25">
      <c r="B5" s="1" t="s">
        <v>5</v>
      </c>
      <c r="C5" s="1">
        <v>8924</v>
      </c>
      <c r="D5" s="7">
        <v>6625</v>
      </c>
      <c r="E5" s="8">
        <f t="shared" si="0"/>
        <v>0.74238009861048859</v>
      </c>
    </row>
    <row r="6" spans="2:5" x14ac:dyDescent="0.25">
      <c r="B6" s="1" t="s">
        <v>6</v>
      </c>
      <c r="C6" s="1">
        <v>126143</v>
      </c>
      <c r="D6" s="7">
        <v>65082</v>
      </c>
      <c r="E6" s="8">
        <f t="shared" si="0"/>
        <v>0.51593826054557135</v>
      </c>
    </row>
    <row r="7" spans="2:5" x14ac:dyDescent="0.25">
      <c r="B7" s="1" t="s">
        <v>7</v>
      </c>
      <c r="C7" s="1">
        <v>55113</v>
      </c>
      <c r="D7" s="7">
        <v>19400</v>
      </c>
      <c r="E7" s="8">
        <f t="shared" si="0"/>
        <v>0.3520040643768258</v>
      </c>
    </row>
    <row r="8" spans="2:5" x14ac:dyDescent="0.25">
      <c r="B8" s="1" t="s">
        <v>8</v>
      </c>
      <c r="C8" s="1">
        <v>31204</v>
      </c>
      <c r="D8" s="7">
        <v>5251</v>
      </c>
      <c r="E8" s="8">
        <f t="shared" si="0"/>
        <v>0.16827970772977824</v>
      </c>
    </row>
    <row r="9" spans="2:5" x14ac:dyDescent="0.25">
      <c r="B9" s="1" t="s">
        <v>9</v>
      </c>
      <c r="C9" s="1">
        <v>74879</v>
      </c>
      <c r="D9" s="7">
        <v>28921</v>
      </c>
      <c r="E9" s="8">
        <f t="shared" si="0"/>
        <v>0.38623646149120583</v>
      </c>
    </row>
    <row r="10" spans="2:5" x14ac:dyDescent="0.25">
      <c r="B10" s="1" t="s">
        <v>10</v>
      </c>
      <c r="C10" s="1">
        <v>31505</v>
      </c>
      <c r="D10" s="7">
        <v>25773</v>
      </c>
      <c r="E10" s="8">
        <f t="shared" si="0"/>
        <v>0.81806062529757184</v>
      </c>
    </row>
    <row r="11" spans="2:5" x14ac:dyDescent="0.25">
      <c r="B11" s="1" t="s">
        <v>11</v>
      </c>
      <c r="C11" s="1">
        <v>0</v>
      </c>
      <c r="D11" s="7">
        <v>0</v>
      </c>
      <c r="E11" s="8"/>
    </row>
    <row r="12" spans="2:5" x14ac:dyDescent="0.25">
      <c r="B12" s="1" t="s">
        <v>12</v>
      </c>
      <c r="C12" s="1">
        <v>43874</v>
      </c>
      <c r="D12" s="7">
        <v>38679</v>
      </c>
      <c r="E12" s="8">
        <f>D12/C12</f>
        <v>0.88159274285453804</v>
      </c>
    </row>
    <row r="13" spans="2:5" x14ac:dyDescent="0.25">
      <c r="B13" s="1" t="s">
        <v>13</v>
      </c>
      <c r="C13" s="1">
        <v>16140</v>
      </c>
      <c r="D13" s="7">
        <v>10518</v>
      </c>
      <c r="E13" s="8">
        <f>D13/C13</f>
        <v>0.65167286245353162</v>
      </c>
    </row>
    <row r="14" spans="2:5" x14ac:dyDescent="0.25">
      <c r="B14" s="1" t="s">
        <v>14</v>
      </c>
      <c r="C14" s="1">
        <v>42634</v>
      </c>
      <c r="D14" s="7">
        <v>35000</v>
      </c>
      <c r="E14" s="8">
        <f>D14/C14</f>
        <v>0.82094103297837406</v>
      </c>
    </row>
    <row r="15" spans="2:5" x14ac:dyDescent="0.25">
      <c r="B15" s="1" t="s">
        <v>3</v>
      </c>
      <c r="C15" s="1"/>
      <c r="D15" s="7"/>
      <c r="E15" s="8"/>
    </row>
    <row r="16" spans="2:5" x14ac:dyDescent="0.25">
      <c r="B16" s="1"/>
      <c r="C16" s="1"/>
      <c r="D16" s="1"/>
      <c r="E16" s="1"/>
    </row>
    <row r="17" spans="2:5" x14ac:dyDescent="0.25">
      <c r="B17" s="2" t="s">
        <v>15</v>
      </c>
      <c r="C17" s="2">
        <f>SUM(C4:C15)</f>
        <v>432471</v>
      </c>
      <c r="D17" s="2">
        <f>SUM(D4:D15)</f>
        <v>236949</v>
      </c>
      <c r="E17" s="9">
        <f>AVERAGE(E4:E14)</f>
        <v>0.61643564646103921</v>
      </c>
    </row>
  </sheetData>
  <mergeCells count="1">
    <mergeCell ref="B2:E2"/>
  </mergeCells>
  <conditionalFormatting sqref="E4:E1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{93997B7C-825E-4797-83E2-4C37BECBDBBF}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997B7C-825E-4797-83E2-4C37BECBD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E4:E15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>
      <selection activeCell="E20" sqref="E20"/>
    </sheetView>
  </sheetViews>
  <sheetFormatPr defaultRowHeight="15" x14ac:dyDescent="0.25"/>
  <cols>
    <col min="5" max="5" width="11" bestFit="1" customWidth="1"/>
  </cols>
  <sheetData>
    <row r="2" spans="2:5" x14ac:dyDescent="0.25">
      <c r="B2" s="10" t="s">
        <v>20</v>
      </c>
      <c r="C2" s="10"/>
      <c r="D2" s="10"/>
      <c r="E2" s="10"/>
    </row>
    <row r="3" spans="2:5" x14ac:dyDescent="0.25">
      <c r="B3" s="2"/>
      <c r="C3" s="2" t="s">
        <v>18</v>
      </c>
      <c r="D3" s="1" t="s">
        <v>19</v>
      </c>
      <c r="E3" s="1" t="s">
        <v>21</v>
      </c>
    </row>
    <row r="4" spans="2:5" x14ac:dyDescent="0.25">
      <c r="B4" s="1" t="s">
        <v>4</v>
      </c>
      <c r="C4" s="1"/>
      <c r="D4" s="1"/>
      <c r="E4" s="1"/>
    </row>
    <row r="5" spans="2:5" x14ac:dyDescent="0.25">
      <c r="B5" s="1" t="s">
        <v>5</v>
      </c>
      <c r="C5" s="1"/>
      <c r="D5" s="1"/>
      <c r="E5" s="4"/>
    </row>
    <row r="6" spans="2:5" x14ac:dyDescent="0.25">
      <c r="B6" s="1" t="s">
        <v>6</v>
      </c>
      <c r="C6" s="1"/>
      <c r="D6" s="1"/>
      <c r="E6" s="4"/>
    </row>
    <row r="7" spans="2:5" x14ac:dyDescent="0.25">
      <c r="B7" s="1" t="s">
        <v>7</v>
      </c>
      <c r="C7" s="1"/>
      <c r="D7" s="1"/>
      <c r="E7" s="4"/>
    </row>
    <row r="8" spans="2:5" x14ac:dyDescent="0.25">
      <c r="B8" s="1" t="s">
        <v>8</v>
      </c>
      <c r="C8" s="1"/>
      <c r="D8" s="1"/>
      <c r="E8" s="4"/>
    </row>
    <row r="9" spans="2:5" x14ac:dyDescent="0.25">
      <c r="B9" s="1" t="s">
        <v>9</v>
      </c>
      <c r="C9" s="1">
        <v>100352</v>
      </c>
      <c r="D9" s="1">
        <v>37481</v>
      </c>
      <c r="E9" s="8">
        <f>D9/C9</f>
        <v>0.37349529655612246</v>
      </c>
    </row>
    <row r="10" spans="2:5" x14ac:dyDescent="0.25">
      <c r="B10" s="1" t="s">
        <v>10</v>
      </c>
      <c r="C10" s="1"/>
      <c r="D10" s="1"/>
      <c r="E10" s="8"/>
    </row>
    <row r="11" spans="2:5" x14ac:dyDescent="0.25">
      <c r="B11" s="1" t="s">
        <v>11</v>
      </c>
      <c r="C11" s="1"/>
      <c r="D11" s="1"/>
      <c r="E11" s="4"/>
    </row>
    <row r="12" spans="2:5" x14ac:dyDescent="0.25">
      <c r="B12" s="1" t="s">
        <v>12</v>
      </c>
      <c r="C12" s="1"/>
      <c r="D12" s="1"/>
      <c r="E12" s="4"/>
    </row>
    <row r="13" spans="2:5" x14ac:dyDescent="0.25">
      <c r="B13" s="1" t="s">
        <v>13</v>
      </c>
      <c r="C13" s="1"/>
      <c r="D13" s="1"/>
      <c r="E13" s="4"/>
    </row>
    <row r="14" spans="2:5" x14ac:dyDescent="0.25">
      <c r="B14" s="1" t="s">
        <v>14</v>
      </c>
      <c r="C14" s="1">
        <v>55000</v>
      </c>
      <c r="D14" s="1">
        <v>45000</v>
      </c>
      <c r="E14" s="8">
        <f>D14/C14</f>
        <v>0.81818181818181823</v>
      </c>
    </row>
    <row r="15" spans="2:5" x14ac:dyDescent="0.25">
      <c r="B15" s="1" t="s">
        <v>3</v>
      </c>
      <c r="C15" s="1"/>
      <c r="D15" s="1"/>
      <c r="E15" s="4"/>
    </row>
    <row r="16" spans="2:5" x14ac:dyDescent="0.25">
      <c r="B16" s="1"/>
      <c r="C16" s="1"/>
      <c r="D16" s="1"/>
      <c r="E16" s="4"/>
    </row>
    <row r="17" spans="2:5" x14ac:dyDescent="0.25">
      <c r="B17" s="2" t="s">
        <v>15</v>
      </c>
      <c r="C17" s="2">
        <f>SUM(C4:C15)</f>
        <v>155352</v>
      </c>
      <c r="D17" s="2">
        <f>SUM(D4:D16)</f>
        <v>82481</v>
      </c>
      <c r="E17" s="9">
        <f>AVERAGE(E4:E13)</f>
        <v>0.37349529655612246</v>
      </c>
    </row>
  </sheetData>
  <mergeCells count="1">
    <mergeCell ref="B2:E2"/>
  </mergeCells>
  <conditionalFormatting sqref="E1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{F3841134-A917-4F9C-BA90-DC514220C61C}</x14:id>
        </ext>
      </extLst>
    </cfRule>
  </conditionalFormatting>
  <conditionalFormatting sqref="E14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{6BE19397-5ABB-4756-81AC-04DD67544F1A}</x14:id>
        </ext>
      </extLst>
    </cfRule>
  </conditionalFormatting>
  <conditionalFormatting sqref="E4:E1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{68D681EE-5992-41E0-8AAB-03DE2B95D0DC}</x14:id>
        </ext>
      </extLst>
    </cfRule>
  </conditionalFormatting>
  <conditionalFormatting sqref="G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{D173793F-E564-414D-BFF8-3880BD93857C}</x14:id>
        </ext>
      </extLst>
    </cfRule>
  </conditionalFormatting>
  <conditionalFormatting sqref="E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{5D595844-8C6A-4845-9F9E-F22C7057A1E5}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841134-A917-4F9C-BA90-DC514220C6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6BE19397-5ABB-4756-81AC-04DD67544F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</xm:sqref>
        </x14:conditionalFormatting>
        <x14:conditionalFormatting xmlns:xm="http://schemas.microsoft.com/office/excel/2006/main">
          <x14:cfRule type="dataBar" id="{68D681EE-5992-41E0-8AAB-03DE2B95D0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E4:E15</xm:sqref>
        </x14:conditionalFormatting>
        <x14:conditionalFormatting xmlns:xm="http://schemas.microsoft.com/office/excel/2006/main">
          <x14:cfRule type="dataBar" id="{D173793F-E564-414D-BFF8-3880BD9385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</xm:sqref>
        </x14:conditionalFormatting>
        <x14:conditionalFormatting xmlns:xm="http://schemas.microsoft.com/office/excel/2006/main">
          <x14:cfRule type="dataBar" id="{5D595844-8C6A-4845-9F9E-F22C7057A1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 Sheet</vt:lpstr>
      <vt:lpstr>KHD Grafting Report</vt:lpstr>
      <vt:lpstr>JDP </vt:lpstr>
      <vt:lpstr>Gomchi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2021-03-20T08:11:34Z</dcterms:created>
  <dcterms:modified xsi:type="dcterms:W3CDTF">2021-04-05T09:00:06Z</dcterms:modified>
</cp:coreProperties>
</file>