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891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10" i="1"/>
  <c r="AE10" s="1"/>
  <c r="AB11"/>
  <c r="AE11" s="1"/>
  <c r="AB12"/>
  <c r="AE12" s="1"/>
  <c r="AB13"/>
  <c r="AE13" s="1"/>
  <c r="AB14"/>
  <c r="AE14" s="1"/>
  <c r="AB15"/>
  <c r="AE15" s="1"/>
  <c r="AB16"/>
  <c r="AE16" s="1"/>
  <c r="AB17"/>
  <c r="AE17" s="1"/>
  <c r="AB18"/>
  <c r="AE18" s="1"/>
  <c r="AB19"/>
  <c r="AE19" s="1"/>
  <c r="AB20"/>
  <c r="AE20" s="1"/>
  <c r="AB21"/>
  <c r="AE21" s="1"/>
  <c r="AB22"/>
  <c r="AE22" s="1"/>
  <c r="AB23"/>
  <c r="AE23" s="1"/>
  <c r="AB24"/>
  <c r="AE24" s="1"/>
  <c r="AB25"/>
  <c r="AE25" s="1"/>
  <c r="AB26"/>
  <c r="AE26" s="1"/>
  <c r="AB27"/>
  <c r="AE27" s="1"/>
  <c r="AB28"/>
  <c r="AE28" s="1"/>
  <c r="AB29"/>
  <c r="AE29" s="1"/>
  <c r="AB30"/>
  <c r="AE30" s="1"/>
  <c r="AB31"/>
  <c r="AE31" s="1"/>
  <c r="AB32"/>
  <c r="AE32" s="1"/>
  <c r="AB33"/>
  <c r="AE33" s="1"/>
  <c r="AB34"/>
  <c r="AE34" s="1"/>
  <c r="AB35"/>
  <c r="AE35" s="1"/>
  <c r="AB36"/>
  <c r="AE36" s="1"/>
  <c r="AB37"/>
  <c r="AE37" s="1"/>
  <c r="AB38"/>
  <c r="AE38" s="1"/>
  <c r="AB39"/>
  <c r="AE39" s="1"/>
  <c r="AB40"/>
  <c r="AE40" s="1"/>
  <c r="AB41"/>
  <c r="AE41" s="1"/>
  <c r="AB42"/>
  <c r="AE42" s="1"/>
  <c r="AB43"/>
  <c r="AE43" s="1"/>
  <c r="AB44"/>
  <c r="AE44" s="1"/>
  <c r="AB45"/>
  <c r="AE45" s="1"/>
  <c r="AB46"/>
  <c r="AE46" s="1"/>
  <c r="AB47"/>
  <c r="AE47" s="1"/>
  <c r="AB48"/>
  <c r="AE48" s="1"/>
  <c r="AB49"/>
  <c r="AE49" s="1"/>
  <c r="AB50"/>
  <c r="AE50" s="1"/>
  <c r="AB51"/>
  <c r="AE51" s="1"/>
  <c r="AB52"/>
  <c r="AE52" s="1"/>
  <c r="AB53"/>
  <c r="AE53" s="1"/>
  <c r="AB54"/>
  <c r="AE54" s="1"/>
  <c r="AB9"/>
  <c r="AE9" s="1"/>
  <c r="AA10"/>
  <c r="AD10" s="1"/>
  <c r="AA11"/>
  <c r="AD11" s="1"/>
  <c r="AA12"/>
  <c r="AD12" s="1"/>
  <c r="AA13"/>
  <c r="AD13" s="1"/>
  <c r="AA14"/>
  <c r="AD14" s="1"/>
  <c r="AA15"/>
  <c r="AD15" s="1"/>
  <c r="AA16"/>
  <c r="AD16" s="1"/>
  <c r="AA17"/>
  <c r="AD17" s="1"/>
  <c r="AA18"/>
  <c r="AD18" s="1"/>
  <c r="AA19"/>
  <c r="AD19" s="1"/>
  <c r="AA20"/>
  <c r="AD20" s="1"/>
  <c r="AA21"/>
  <c r="AD21" s="1"/>
  <c r="AA22"/>
  <c r="AD22" s="1"/>
  <c r="AA23"/>
  <c r="AD23" s="1"/>
  <c r="AA24"/>
  <c r="AD24" s="1"/>
  <c r="AA25"/>
  <c r="AD25" s="1"/>
  <c r="AA26"/>
  <c r="AD26" s="1"/>
  <c r="AA27"/>
  <c r="AD27" s="1"/>
  <c r="AA28"/>
  <c r="AD28" s="1"/>
  <c r="AA29"/>
  <c r="AD29" s="1"/>
  <c r="AA30"/>
  <c r="AD30" s="1"/>
  <c r="AA31"/>
  <c r="AD31" s="1"/>
  <c r="AA32"/>
  <c r="AD32" s="1"/>
  <c r="AA33"/>
  <c r="AD33" s="1"/>
  <c r="AA34"/>
  <c r="AD34" s="1"/>
  <c r="AA35"/>
  <c r="AD35" s="1"/>
  <c r="AA36"/>
  <c r="AD36" s="1"/>
  <c r="AA37"/>
  <c r="AD37" s="1"/>
  <c r="AA38"/>
  <c r="AD38" s="1"/>
  <c r="AA39"/>
  <c r="AD39" s="1"/>
  <c r="AA40"/>
  <c r="AD40" s="1"/>
  <c r="AA41"/>
  <c r="AD41" s="1"/>
  <c r="AA42"/>
  <c r="AD42" s="1"/>
  <c r="AA43"/>
  <c r="AD43" s="1"/>
  <c r="AA44"/>
  <c r="AD44" s="1"/>
  <c r="AA45"/>
  <c r="AD45" s="1"/>
  <c r="AA46"/>
  <c r="AD46" s="1"/>
  <c r="AA47"/>
  <c r="AD47" s="1"/>
  <c r="AA48"/>
  <c r="AD48" s="1"/>
  <c r="AA49"/>
  <c r="AD49" s="1"/>
  <c r="AA50"/>
  <c r="AD50" s="1"/>
  <c r="AA51"/>
  <c r="AD51" s="1"/>
  <c r="AA52"/>
  <c r="AD52" s="1"/>
  <c r="AA53"/>
  <c r="AD53" s="1"/>
  <c r="AA54"/>
  <c r="AD54" s="1"/>
  <c r="AA9"/>
  <c r="AD9" s="1"/>
  <c r="AE55" l="1"/>
  <c r="AD55"/>
</calcChain>
</file>

<file path=xl/sharedStrings.xml><?xml version="1.0" encoding="utf-8"?>
<sst xmlns="http://schemas.openxmlformats.org/spreadsheetml/2006/main" count="113" uniqueCount="89">
  <si>
    <t>CROPS</t>
  </si>
  <si>
    <t>HYBRIDS</t>
  </si>
  <si>
    <t>ASH GUARD</t>
  </si>
  <si>
    <t>AG&amp;AG LONG</t>
  </si>
  <si>
    <t>BHINDI</t>
  </si>
  <si>
    <t>DEEPIKA</t>
  </si>
  <si>
    <t>VNR-999</t>
  </si>
  <si>
    <t>VNR-06</t>
  </si>
  <si>
    <t>SUPER GREEN</t>
  </si>
  <si>
    <t>BITTER GUARD</t>
  </si>
  <si>
    <t>AKASH</t>
  </si>
  <si>
    <t>AISHWARYA</t>
  </si>
  <si>
    <t>CHANDINI</t>
  </si>
  <si>
    <t>NISARG</t>
  </si>
  <si>
    <t>VNR-22</t>
  </si>
  <si>
    <t>VNR-28</t>
  </si>
  <si>
    <t>NAVADHAN</t>
  </si>
  <si>
    <t>KATAI</t>
  </si>
  <si>
    <t>BOTTLEGUARD</t>
  </si>
  <si>
    <t>HARUNA</t>
  </si>
  <si>
    <t>SARITA</t>
  </si>
  <si>
    <t>BRINJAL</t>
  </si>
  <si>
    <t>ROMI</t>
  </si>
  <si>
    <t>KEERTANA</t>
  </si>
  <si>
    <t>MANJUSHREE</t>
  </si>
  <si>
    <t>SIMRAN</t>
  </si>
  <si>
    <t>SAMIDHA</t>
  </si>
  <si>
    <t>KARNIKA</t>
  </si>
  <si>
    <t>CHILLI</t>
  </si>
  <si>
    <t>VNR-145</t>
  </si>
  <si>
    <t>VNR-109</t>
  </si>
  <si>
    <t>VNR-277</t>
  </si>
  <si>
    <t>VNR-725</t>
  </si>
  <si>
    <t>VNR-332</t>
  </si>
  <si>
    <t>COW PEA</t>
  </si>
  <si>
    <t>GOMCHI-1</t>
  </si>
  <si>
    <t>CORIANDER</t>
  </si>
  <si>
    <t>MUSKAN</t>
  </si>
  <si>
    <t>CUCUMBER</t>
  </si>
  <si>
    <t>KUMUD</t>
  </si>
  <si>
    <t>CLUSTER BEAN</t>
  </si>
  <si>
    <t>BAUNI</t>
  </si>
  <si>
    <t>PAIRI</t>
  </si>
  <si>
    <t>MAIZE</t>
  </si>
  <si>
    <t>VNR-4226</t>
  </si>
  <si>
    <t>PAPAYA</t>
  </si>
  <si>
    <t>VINAYAK</t>
  </si>
  <si>
    <t>PUMPKIN</t>
  </si>
  <si>
    <t>P-7</t>
  </si>
  <si>
    <t>RIDGEGUARD</t>
  </si>
  <si>
    <t>AARTI</t>
  </si>
  <si>
    <t>RADISH</t>
  </si>
  <si>
    <t>WHITE LONG</t>
  </si>
  <si>
    <t>PEARL MILLET</t>
  </si>
  <si>
    <t>VNR-3232</t>
  </si>
  <si>
    <t>2355 PLUS</t>
  </si>
  <si>
    <t>SONARI</t>
  </si>
  <si>
    <t>GOAL</t>
  </si>
  <si>
    <t>ACH</t>
  </si>
  <si>
    <t>TOTAL QTY</t>
  </si>
  <si>
    <t>RATE/KG</t>
  </si>
  <si>
    <t>RS</t>
  </si>
  <si>
    <t>TOTAL GOAL</t>
  </si>
  <si>
    <t>TOTAL ACH</t>
  </si>
  <si>
    <t>TOMATO</t>
  </si>
  <si>
    <t>VNR-3348</t>
  </si>
  <si>
    <t>RED PEARL</t>
  </si>
  <si>
    <t>MANSI</t>
  </si>
  <si>
    <t>SHWETA/N</t>
  </si>
  <si>
    <t>C P-27</t>
  </si>
  <si>
    <t>DOLICOS</t>
  </si>
  <si>
    <t>RICE SEED</t>
  </si>
  <si>
    <t>2375PLUS</t>
  </si>
  <si>
    <t>VNR-2233</t>
  </si>
  <si>
    <t>Grand Total</t>
  </si>
  <si>
    <t>SATISH BHAT</t>
  </si>
  <si>
    <t>VNR SEEDS PVT LTD</t>
  </si>
  <si>
    <t>KARNATAKA</t>
  </si>
  <si>
    <t>GOAL(Oct-Sep)</t>
  </si>
  <si>
    <t>ACH(Oct-Sep)</t>
  </si>
  <si>
    <t>RS(Oct-Sep)</t>
  </si>
  <si>
    <t>Goal v/s Ach=75%</t>
  </si>
  <si>
    <t>Stock return=Rs.7lacs in field crops&amp;Rs.2lacs in veg</t>
  </si>
  <si>
    <t>Shortages&amp;Non availability: VNR-2233-20mts,Ag&amp;Ag long-100kg</t>
  </si>
  <si>
    <t xml:space="preserve">                                                           Pairy-1mt,VNR-999-200kg&amp;simran-25kg.</t>
  </si>
  <si>
    <t>Total business opprtunity lost:Rs.50lacs</t>
  </si>
  <si>
    <t>Total collection=Rs.105lacs(Including this month expected)</t>
  </si>
  <si>
    <t>Total Goal(Oct13-Sept14)=Rs.196lacs</t>
  </si>
  <si>
    <t>Total Ach(Oct13-Sept14)=Rs.149lacs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</si>
</sst>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17" fontId="1" fillId="2" borderId="1" xfId="0" applyNumberFormat="1" applyFont="1" applyFill="1" applyBorder="1"/>
    <xf numFmtId="0" fontId="2" fillId="0" borderId="1" xfId="0" applyFont="1" applyBorder="1"/>
    <xf numFmtId="0" fontId="0" fillId="0" borderId="1" xfId="0" applyFill="1" applyBorder="1"/>
    <xf numFmtId="0" fontId="0" fillId="2" borderId="1" xfId="0" applyFill="1" applyBorder="1"/>
    <xf numFmtId="0" fontId="3" fillId="3" borderId="0" xfId="0" applyFont="1" applyFill="1"/>
    <xf numFmtId="0" fontId="4" fillId="0" borderId="0" xfId="0" applyFont="1"/>
    <xf numFmtId="0" fontId="4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0" fillId="4" borderId="0" xfId="0" applyFill="1"/>
    <xf numFmtId="0" fontId="0" fillId="5" borderId="0" xfId="0" applyFill="1"/>
    <xf numFmtId="0" fontId="4" fillId="6" borderId="0" xfId="0" applyFont="1" applyFill="1"/>
    <xf numFmtId="0" fontId="0" fillId="6" borderId="0" xfId="0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5"/>
  <sheetViews>
    <sheetView tabSelected="1" workbookViewId="0">
      <pane xSplit="8" ySplit="18" topLeftCell="I19" activePane="bottomRight" state="frozen"/>
      <selection pane="topRight" activeCell="I1" sqref="I1"/>
      <selection pane="bottomLeft" activeCell="A14" sqref="A14"/>
      <selection pane="bottomRight" activeCell="M65" sqref="M65"/>
    </sheetView>
  </sheetViews>
  <sheetFormatPr defaultRowHeight="15"/>
  <cols>
    <col min="1" max="1" width="13.7109375" customWidth="1"/>
    <col min="2" max="2" width="15.28515625" customWidth="1"/>
    <col min="27" max="27" width="14" customWidth="1"/>
    <col min="28" max="28" width="12.85546875" customWidth="1"/>
    <col min="30" max="31" width="11.42578125" customWidth="1"/>
  </cols>
  <sheetData>
    <row r="1" spans="1:31" ht="18.75">
      <c r="A1" s="9" t="s">
        <v>75</v>
      </c>
      <c r="B1" s="9"/>
    </row>
    <row r="2" spans="1:31" ht="18.75">
      <c r="A2" s="9" t="s">
        <v>76</v>
      </c>
      <c r="B2" s="9"/>
      <c r="J2" s="11" t="s">
        <v>87</v>
      </c>
      <c r="K2" s="11"/>
      <c r="L2" s="11"/>
      <c r="M2" s="11"/>
      <c r="N2" s="11"/>
      <c r="O2" s="11"/>
      <c r="P2" s="14"/>
      <c r="Q2" s="14"/>
      <c r="S2" s="12" t="s">
        <v>83</v>
      </c>
      <c r="T2" s="12"/>
      <c r="U2" s="12"/>
      <c r="V2" s="12"/>
      <c r="W2" s="12"/>
      <c r="X2" s="12"/>
      <c r="Y2" s="12"/>
      <c r="Z2" s="13"/>
      <c r="AA2" s="15"/>
    </row>
    <row r="3" spans="1:31" ht="18.75">
      <c r="A3" s="9" t="s">
        <v>77</v>
      </c>
      <c r="B3" s="9"/>
      <c r="J3" s="11" t="s">
        <v>88</v>
      </c>
      <c r="K3" s="11"/>
      <c r="L3" s="11"/>
      <c r="M3" s="11"/>
      <c r="N3" s="11"/>
      <c r="O3" s="11"/>
      <c r="P3" s="14"/>
      <c r="Q3" s="14"/>
      <c r="S3" s="12" t="s">
        <v>84</v>
      </c>
      <c r="T3" s="12"/>
      <c r="U3" s="12"/>
      <c r="V3" s="12"/>
      <c r="W3" s="12"/>
      <c r="X3" s="12"/>
      <c r="Y3" s="12"/>
      <c r="Z3" s="13"/>
      <c r="AA3" s="15"/>
    </row>
    <row r="4" spans="1:31" ht="18.75">
      <c r="A4" s="9"/>
      <c r="B4" s="9"/>
      <c r="J4" s="11" t="s">
        <v>81</v>
      </c>
      <c r="K4" s="11"/>
      <c r="L4" s="11"/>
      <c r="M4" s="11"/>
      <c r="N4" s="11"/>
      <c r="O4" s="11"/>
      <c r="P4" s="14"/>
      <c r="Q4" s="14"/>
      <c r="S4" s="12" t="s">
        <v>85</v>
      </c>
      <c r="T4" s="12"/>
      <c r="U4" s="12"/>
      <c r="V4" s="12"/>
      <c r="W4" s="12"/>
      <c r="X4" s="12"/>
      <c r="Y4" s="12"/>
      <c r="Z4" s="13"/>
      <c r="AA4" s="15"/>
    </row>
    <row r="5" spans="1:31" ht="18.75">
      <c r="A5" s="9"/>
      <c r="B5" s="9"/>
      <c r="J5" s="11" t="s">
        <v>86</v>
      </c>
      <c r="K5" s="11"/>
      <c r="L5" s="11"/>
      <c r="M5" s="11"/>
      <c r="N5" s="11"/>
      <c r="O5" s="11"/>
      <c r="P5" s="14"/>
      <c r="Q5" s="14"/>
      <c r="S5" s="12"/>
      <c r="T5" s="12"/>
      <c r="U5" s="12"/>
      <c r="V5" s="12"/>
      <c r="W5" s="12"/>
      <c r="X5" s="12"/>
      <c r="Y5" s="12"/>
      <c r="Z5" s="13"/>
      <c r="AA5" s="15"/>
    </row>
    <row r="6" spans="1:31" ht="18.75">
      <c r="A6" s="9"/>
      <c r="B6" s="9"/>
      <c r="J6" s="11" t="s">
        <v>82</v>
      </c>
      <c r="K6" s="11"/>
      <c r="L6" s="11"/>
      <c r="M6" s="11"/>
      <c r="N6" s="11"/>
      <c r="O6" s="11"/>
      <c r="P6" s="14"/>
      <c r="Q6" s="14"/>
    </row>
    <row r="7" spans="1:31">
      <c r="A7" s="1" t="s">
        <v>0</v>
      </c>
      <c r="B7" s="1" t="s">
        <v>1</v>
      </c>
      <c r="C7" s="4" t="s">
        <v>57</v>
      </c>
      <c r="D7" s="4" t="s">
        <v>58</v>
      </c>
      <c r="E7" s="4" t="s">
        <v>57</v>
      </c>
      <c r="F7" s="4" t="s">
        <v>58</v>
      </c>
      <c r="G7" s="4" t="s">
        <v>57</v>
      </c>
      <c r="H7" s="4" t="s">
        <v>58</v>
      </c>
      <c r="I7" s="4" t="s">
        <v>57</v>
      </c>
      <c r="J7" s="4" t="s">
        <v>58</v>
      </c>
      <c r="K7" s="4" t="s">
        <v>57</v>
      </c>
      <c r="L7" s="4" t="s">
        <v>58</v>
      </c>
      <c r="M7" s="4" t="s">
        <v>57</v>
      </c>
      <c r="N7" s="4" t="s">
        <v>58</v>
      </c>
      <c r="O7" s="4" t="s">
        <v>57</v>
      </c>
      <c r="P7" s="4" t="s">
        <v>58</v>
      </c>
      <c r="Q7" s="4" t="s">
        <v>57</v>
      </c>
      <c r="R7" s="4" t="s">
        <v>58</v>
      </c>
      <c r="S7" s="4" t="s">
        <v>57</v>
      </c>
      <c r="T7" s="4" t="s">
        <v>58</v>
      </c>
      <c r="U7" s="4" t="s">
        <v>57</v>
      </c>
      <c r="V7" s="4" t="s">
        <v>58</v>
      </c>
      <c r="W7" s="4" t="s">
        <v>57</v>
      </c>
      <c r="X7" s="4" t="s">
        <v>58</v>
      </c>
      <c r="Y7" s="4" t="s">
        <v>57</v>
      </c>
      <c r="Z7" s="4" t="s">
        <v>58</v>
      </c>
      <c r="AA7" s="4" t="s">
        <v>59</v>
      </c>
      <c r="AB7" s="4" t="s">
        <v>59</v>
      </c>
      <c r="AC7" s="4" t="s">
        <v>60</v>
      </c>
      <c r="AD7" s="4" t="s">
        <v>62</v>
      </c>
      <c r="AE7" s="4" t="s">
        <v>63</v>
      </c>
    </row>
    <row r="8" spans="1:31">
      <c r="A8" s="1"/>
      <c r="B8" s="1"/>
      <c r="C8" s="5">
        <v>41560</v>
      </c>
      <c r="D8" s="5">
        <v>41560</v>
      </c>
      <c r="E8" s="5">
        <v>41591</v>
      </c>
      <c r="F8" s="5">
        <v>41591</v>
      </c>
      <c r="G8" s="5">
        <v>41621</v>
      </c>
      <c r="H8" s="5">
        <v>41621</v>
      </c>
      <c r="I8" s="5">
        <v>41653</v>
      </c>
      <c r="J8" s="5">
        <v>41653</v>
      </c>
      <c r="K8" s="5">
        <v>41684</v>
      </c>
      <c r="L8" s="5">
        <v>41684</v>
      </c>
      <c r="M8" s="5">
        <v>41712</v>
      </c>
      <c r="N8" s="5">
        <v>41712</v>
      </c>
      <c r="O8" s="5">
        <v>41743</v>
      </c>
      <c r="P8" s="5">
        <v>41743</v>
      </c>
      <c r="Q8" s="5">
        <v>41773</v>
      </c>
      <c r="R8" s="5">
        <v>41773</v>
      </c>
      <c r="S8" s="5">
        <v>41804</v>
      </c>
      <c r="T8" s="5">
        <v>41804</v>
      </c>
      <c r="U8" s="5">
        <v>41834</v>
      </c>
      <c r="V8" s="5">
        <v>41834</v>
      </c>
      <c r="W8" s="5">
        <v>41865</v>
      </c>
      <c r="X8" s="5">
        <v>41865</v>
      </c>
      <c r="Y8" s="5">
        <v>41896</v>
      </c>
      <c r="Z8" s="5">
        <v>41896</v>
      </c>
      <c r="AA8" s="1" t="s">
        <v>78</v>
      </c>
      <c r="AB8" s="1" t="s">
        <v>79</v>
      </c>
      <c r="AC8" s="1" t="s">
        <v>61</v>
      </c>
      <c r="AD8" s="1" t="s">
        <v>80</v>
      </c>
      <c r="AE8" s="1" t="s">
        <v>80</v>
      </c>
    </row>
    <row r="9" spans="1:31">
      <c r="A9" s="2" t="s">
        <v>2</v>
      </c>
      <c r="B9" s="2" t="s">
        <v>3</v>
      </c>
      <c r="C9" s="2"/>
      <c r="D9" s="2">
        <v>24</v>
      </c>
      <c r="E9" s="2"/>
      <c r="F9" s="2"/>
      <c r="G9" s="2"/>
      <c r="H9" s="2"/>
      <c r="I9" s="2">
        <v>10</v>
      </c>
      <c r="J9" s="2"/>
      <c r="K9" s="2">
        <v>5</v>
      </c>
      <c r="L9" s="2">
        <v>-0.35</v>
      </c>
      <c r="M9" s="2"/>
      <c r="N9" s="2">
        <v>20</v>
      </c>
      <c r="O9" s="2">
        <v>24</v>
      </c>
      <c r="P9" s="2"/>
      <c r="Q9" s="2">
        <v>18</v>
      </c>
      <c r="R9" s="2">
        <v>-2.5499999999999998</v>
      </c>
      <c r="S9" s="2">
        <v>23</v>
      </c>
      <c r="T9" s="2">
        <v>-0.5</v>
      </c>
      <c r="U9" s="2">
        <v>40</v>
      </c>
      <c r="V9" s="2">
        <v>26.5</v>
      </c>
      <c r="W9" s="2">
        <v>30</v>
      </c>
      <c r="X9" s="2"/>
      <c r="Y9" s="2"/>
      <c r="Z9" s="2"/>
      <c r="AA9" s="2">
        <f>SUM(C9,E9,G9,I9,K9,M9,O9,Q9,S9,U9,W9,Y9)</f>
        <v>150</v>
      </c>
      <c r="AB9" s="2">
        <f>SUM(D9,F9,H9,J9,L9,N9,P9,R9,T9,V9,X9,Z9)</f>
        <v>67.099999999999994</v>
      </c>
      <c r="AC9" s="2">
        <v>2000</v>
      </c>
      <c r="AD9" s="2">
        <f>PRODUCT(AA9,AC9)</f>
        <v>300000</v>
      </c>
      <c r="AE9" s="2">
        <f>PRODUCT(AB9,AC9)</f>
        <v>134200</v>
      </c>
    </row>
    <row r="10" spans="1:31">
      <c r="A10" s="2" t="s">
        <v>4</v>
      </c>
      <c r="B10" s="2" t="s">
        <v>5</v>
      </c>
      <c r="C10" s="2"/>
      <c r="D10" s="2"/>
      <c r="E10" s="2"/>
      <c r="F10" s="2"/>
      <c r="G10" s="2">
        <v>60</v>
      </c>
      <c r="H10" s="2"/>
      <c r="I10" s="2">
        <v>95</v>
      </c>
      <c r="J10" s="2">
        <v>15</v>
      </c>
      <c r="K10" s="2">
        <v>50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>
        <v>30</v>
      </c>
      <c r="AA10" s="2">
        <f t="shared" ref="AA10:AA54" si="0">SUM(C10,E10,G10,I10,K10,M10,O10,Q10,S10,U10,W10,Y10)</f>
        <v>205</v>
      </c>
      <c r="AB10" s="2">
        <f t="shared" ref="AB10:AB54" si="1">SUM(D10,F10,H10,J10,L10,N10,P10,R10,T10,V10,X10,Z10)</f>
        <v>45</v>
      </c>
      <c r="AC10" s="2">
        <v>1400</v>
      </c>
      <c r="AD10" s="2">
        <f t="shared" ref="AD10:AD54" si="2">PRODUCT(AA10,AC10)</f>
        <v>287000</v>
      </c>
      <c r="AE10" s="2">
        <f t="shared" ref="AE10:AE53" si="3">PRODUCT(AB10,AC10)</f>
        <v>63000</v>
      </c>
    </row>
    <row r="11" spans="1:31">
      <c r="A11" s="2"/>
      <c r="B11" s="2" t="s">
        <v>6</v>
      </c>
      <c r="C11" s="2"/>
      <c r="D11" s="2">
        <v>35</v>
      </c>
      <c r="E11" s="2"/>
      <c r="F11" s="2"/>
      <c r="G11" s="2"/>
      <c r="H11" s="2">
        <v>26</v>
      </c>
      <c r="I11" s="2"/>
      <c r="J11" s="2">
        <v>22</v>
      </c>
      <c r="K11" s="2"/>
      <c r="L11" s="2"/>
      <c r="M11" s="2"/>
      <c r="N11" s="2"/>
      <c r="O11" s="2"/>
      <c r="P11" s="2">
        <v>35</v>
      </c>
      <c r="Q11" s="2">
        <v>30</v>
      </c>
      <c r="R11" s="2"/>
      <c r="S11" s="2">
        <v>48</v>
      </c>
      <c r="T11" s="2"/>
      <c r="U11" s="2">
        <v>21</v>
      </c>
      <c r="V11" s="2"/>
      <c r="W11" s="2">
        <v>99</v>
      </c>
      <c r="X11" s="2"/>
      <c r="Y11" s="2">
        <v>36</v>
      </c>
      <c r="Z11" s="2"/>
      <c r="AA11" s="2">
        <f t="shared" si="0"/>
        <v>234</v>
      </c>
      <c r="AB11" s="2">
        <f t="shared" si="1"/>
        <v>118</v>
      </c>
      <c r="AC11" s="2">
        <v>1800</v>
      </c>
      <c r="AD11" s="2">
        <f t="shared" si="2"/>
        <v>421200</v>
      </c>
      <c r="AE11" s="2">
        <f t="shared" si="3"/>
        <v>212400</v>
      </c>
    </row>
    <row r="12" spans="1:31">
      <c r="A12" s="2"/>
      <c r="B12" s="2" t="s">
        <v>7</v>
      </c>
      <c r="C12" s="2">
        <v>10</v>
      </c>
      <c r="D12" s="2">
        <v>30</v>
      </c>
      <c r="E12" s="2"/>
      <c r="F12" s="2"/>
      <c r="G12" s="2"/>
      <c r="H12" s="2"/>
      <c r="I12" s="2">
        <v>7.5</v>
      </c>
      <c r="J12" s="2"/>
      <c r="K12" s="2">
        <v>7.5</v>
      </c>
      <c r="L12" s="2"/>
      <c r="M12" s="2"/>
      <c r="N12" s="2"/>
      <c r="O12" s="2">
        <v>30</v>
      </c>
      <c r="P12" s="2"/>
      <c r="Q12" s="2">
        <v>10</v>
      </c>
      <c r="R12" s="2"/>
      <c r="S12" s="2">
        <v>30</v>
      </c>
      <c r="T12" s="2"/>
      <c r="U12" s="2"/>
      <c r="V12" s="2"/>
      <c r="W12" s="2">
        <v>30</v>
      </c>
      <c r="X12" s="2">
        <v>15</v>
      </c>
      <c r="Y12" s="2"/>
      <c r="Z12" s="2"/>
      <c r="AA12" s="2">
        <f t="shared" si="0"/>
        <v>125</v>
      </c>
      <c r="AB12" s="2">
        <f t="shared" si="1"/>
        <v>45</v>
      </c>
      <c r="AC12" s="2">
        <v>300</v>
      </c>
      <c r="AD12" s="2">
        <f t="shared" si="2"/>
        <v>37500</v>
      </c>
      <c r="AE12" s="2">
        <f t="shared" si="3"/>
        <v>13500</v>
      </c>
    </row>
    <row r="13" spans="1:31">
      <c r="A13" s="2"/>
      <c r="B13" s="2" t="s">
        <v>8</v>
      </c>
      <c r="C13" s="2"/>
      <c r="D13" s="2"/>
      <c r="E13" s="2"/>
      <c r="F13" s="2"/>
      <c r="G13" s="2"/>
      <c r="H13" s="2"/>
      <c r="I13" s="2">
        <v>220</v>
      </c>
      <c r="J13" s="2"/>
      <c r="K13" s="2"/>
      <c r="L13" s="2"/>
      <c r="M13" s="2">
        <v>100</v>
      </c>
      <c r="N13" s="2"/>
      <c r="O13" s="2">
        <v>200</v>
      </c>
      <c r="P13" s="2"/>
      <c r="Q13" s="2">
        <v>200</v>
      </c>
      <c r="R13" s="2"/>
      <c r="S13" s="2"/>
      <c r="T13" s="2"/>
      <c r="U13" s="2">
        <v>200</v>
      </c>
      <c r="V13" s="2"/>
      <c r="W13" s="2"/>
      <c r="X13" s="2">
        <v>200</v>
      </c>
      <c r="Y13" s="2">
        <v>100</v>
      </c>
      <c r="Z13" s="2"/>
      <c r="AA13" s="2">
        <f t="shared" si="0"/>
        <v>1020</v>
      </c>
      <c r="AB13" s="2">
        <f t="shared" si="1"/>
        <v>200</v>
      </c>
      <c r="AC13" s="2">
        <v>200</v>
      </c>
      <c r="AD13" s="2">
        <f t="shared" si="2"/>
        <v>204000</v>
      </c>
      <c r="AE13" s="2">
        <f t="shared" si="3"/>
        <v>40000</v>
      </c>
    </row>
    <row r="14" spans="1:31">
      <c r="A14" s="2" t="s">
        <v>9</v>
      </c>
      <c r="B14" s="2" t="s">
        <v>11</v>
      </c>
      <c r="C14" s="2">
        <v>2</v>
      </c>
      <c r="D14" s="2"/>
      <c r="E14" s="2">
        <v>2</v>
      </c>
      <c r="F14" s="2">
        <v>4</v>
      </c>
      <c r="G14" s="2">
        <v>2</v>
      </c>
      <c r="H14" s="2">
        <v>2</v>
      </c>
      <c r="I14" s="2">
        <v>2</v>
      </c>
      <c r="J14" s="2"/>
      <c r="K14" s="2">
        <v>2</v>
      </c>
      <c r="L14" s="2"/>
      <c r="M14" s="2"/>
      <c r="N14" s="2"/>
      <c r="O14" s="2">
        <v>3</v>
      </c>
      <c r="P14" s="2"/>
      <c r="Q14" s="2">
        <v>4</v>
      </c>
      <c r="R14" s="2">
        <v>-5.65</v>
      </c>
      <c r="S14" s="2">
        <v>2</v>
      </c>
      <c r="T14" s="2"/>
      <c r="U14" s="2"/>
      <c r="V14" s="2">
        <v>6</v>
      </c>
      <c r="W14" s="2">
        <v>10</v>
      </c>
      <c r="X14" s="2"/>
      <c r="Y14" s="2"/>
      <c r="Z14" s="2">
        <v>6</v>
      </c>
      <c r="AA14" s="2">
        <f t="shared" si="0"/>
        <v>29</v>
      </c>
      <c r="AB14" s="2">
        <f t="shared" si="1"/>
        <v>12.35</v>
      </c>
      <c r="AC14" s="2">
        <v>4000</v>
      </c>
      <c r="AD14" s="2">
        <f t="shared" si="2"/>
        <v>116000</v>
      </c>
      <c r="AE14" s="2">
        <f t="shared" si="3"/>
        <v>49400</v>
      </c>
    </row>
    <row r="15" spans="1:31">
      <c r="A15" s="2"/>
      <c r="B15" s="2" t="s">
        <v>10</v>
      </c>
      <c r="C15" s="2">
        <v>3</v>
      </c>
      <c r="D15" s="2"/>
      <c r="E15" s="2">
        <v>2</v>
      </c>
      <c r="F15" s="2"/>
      <c r="G15" s="2">
        <v>4</v>
      </c>
      <c r="H15" s="2"/>
      <c r="I15" s="2">
        <v>1</v>
      </c>
      <c r="J15" s="2"/>
      <c r="K15" s="2">
        <v>3</v>
      </c>
      <c r="L15" s="2"/>
      <c r="M15" s="2"/>
      <c r="N15" s="2"/>
      <c r="O15" s="2"/>
      <c r="P15" s="2"/>
      <c r="Q15" s="2">
        <v>3</v>
      </c>
      <c r="R15" s="2">
        <v>-0.95</v>
      </c>
      <c r="S15" s="2">
        <v>9</v>
      </c>
      <c r="T15" s="2"/>
      <c r="U15" s="2">
        <v>5</v>
      </c>
      <c r="V15" s="2">
        <v>2</v>
      </c>
      <c r="W15" s="2"/>
      <c r="X15" s="2">
        <v>7</v>
      </c>
      <c r="Y15" s="2"/>
      <c r="Z15" s="2"/>
      <c r="AA15" s="2">
        <f t="shared" si="0"/>
        <v>30</v>
      </c>
      <c r="AB15" s="2">
        <f t="shared" si="1"/>
        <v>8.0500000000000007</v>
      </c>
      <c r="AC15" s="2">
        <v>4000</v>
      </c>
      <c r="AD15" s="2">
        <f t="shared" si="2"/>
        <v>120000</v>
      </c>
      <c r="AE15" s="2">
        <f t="shared" si="3"/>
        <v>32200.000000000004</v>
      </c>
    </row>
    <row r="16" spans="1:31">
      <c r="A16" s="2"/>
      <c r="B16" s="2" t="s">
        <v>12</v>
      </c>
      <c r="C16" s="2"/>
      <c r="D16" s="2"/>
      <c r="E16" s="2"/>
      <c r="F16" s="2"/>
      <c r="G16" s="2"/>
      <c r="H16" s="2"/>
      <c r="I16" s="2">
        <v>4</v>
      </c>
      <c r="J16" s="2"/>
      <c r="K16" s="2"/>
      <c r="L16" s="2"/>
      <c r="M16" s="2">
        <v>3</v>
      </c>
      <c r="N16" s="2"/>
      <c r="O16" s="2"/>
      <c r="P16" s="2"/>
      <c r="Q16" s="2"/>
      <c r="R16" s="2"/>
      <c r="S16" s="2">
        <v>4</v>
      </c>
      <c r="T16" s="2"/>
      <c r="U16" s="2"/>
      <c r="V16" s="2"/>
      <c r="W16" s="2"/>
      <c r="X16" s="2">
        <v>3</v>
      </c>
      <c r="Y16" s="2">
        <v>3</v>
      </c>
      <c r="Z16" s="2"/>
      <c r="AA16" s="2">
        <f t="shared" si="0"/>
        <v>14</v>
      </c>
      <c r="AB16" s="2">
        <f t="shared" si="1"/>
        <v>3</v>
      </c>
      <c r="AC16" s="2">
        <v>4000</v>
      </c>
      <c r="AD16" s="2">
        <f t="shared" si="2"/>
        <v>56000</v>
      </c>
      <c r="AE16" s="2">
        <f t="shared" si="3"/>
        <v>12000</v>
      </c>
    </row>
    <row r="17" spans="1:31">
      <c r="A17" s="2"/>
      <c r="B17" s="2" t="s">
        <v>13</v>
      </c>
      <c r="C17" s="2"/>
      <c r="D17" s="2"/>
      <c r="E17" s="2">
        <v>5</v>
      </c>
      <c r="F17" s="2"/>
      <c r="G17" s="2"/>
      <c r="H17" s="2"/>
      <c r="I17" s="2">
        <v>3</v>
      </c>
      <c r="J17" s="2"/>
      <c r="K17" s="2">
        <v>2</v>
      </c>
      <c r="L17" s="2"/>
      <c r="M17" s="2"/>
      <c r="N17" s="2"/>
      <c r="O17" s="2"/>
      <c r="P17" s="2"/>
      <c r="Q17" s="2"/>
      <c r="R17" s="2"/>
      <c r="S17" s="2">
        <v>2</v>
      </c>
      <c r="T17" s="2"/>
      <c r="U17" s="2"/>
      <c r="V17" s="2"/>
      <c r="W17" s="2"/>
      <c r="X17" s="2"/>
      <c r="Y17" s="2"/>
      <c r="Z17" s="2"/>
      <c r="AA17" s="2">
        <f t="shared" si="0"/>
        <v>12</v>
      </c>
      <c r="AB17" s="2">
        <f t="shared" si="1"/>
        <v>0</v>
      </c>
      <c r="AC17" s="2">
        <v>4000</v>
      </c>
      <c r="AD17" s="2">
        <f t="shared" si="2"/>
        <v>48000</v>
      </c>
      <c r="AE17" s="2">
        <f t="shared" si="3"/>
        <v>0</v>
      </c>
    </row>
    <row r="18" spans="1:31">
      <c r="A18" s="2"/>
      <c r="B18" s="2" t="s">
        <v>14</v>
      </c>
      <c r="C18" s="2"/>
      <c r="D18" s="2">
        <v>2</v>
      </c>
      <c r="E18" s="2">
        <v>2</v>
      </c>
      <c r="F18" s="2">
        <v>9</v>
      </c>
      <c r="G18" s="2"/>
      <c r="H18" s="2">
        <v>1</v>
      </c>
      <c r="I18" s="2">
        <v>2</v>
      </c>
      <c r="J18" s="2">
        <v>10</v>
      </c>
      <c r="K18" s="2"/>
      <c r="L18" s="2"/>
      <c r="M18" s="2"/>
      <c r="N18" s="2"/>
      <c r="O18" s="2">
        <v>8</v>
      </c>
      <c r="P18" s="2"/>
      <c r="Q18" s="2">
        <v>20</v>
      </c>
      <c r="R18" s="2">
        <v>23</v>
      </c>
      <c r="S18" s="2"/>
      <c r="T18" s="2">
        <v>2</v>
      </c>
      <c r="U18" s="2"/>
      <c r="V18" s="2">
        <v>9</v>
      </c>
      <c r="W18" s="2">
        <v>5</v>
      </c>
      <c r="X18" s="2">
        <v>5</v>
      </c>
      <c r="Y18" s="2">
        <v>5</v>
      </c>
      <c r="Z18" s="2">
        <v>20</v>
      </c>
      <c r="AA18" s="2">
        <f t="shared" si="0"/>
        <v>42</v>
      </c>
      <c r="AB18" s="2">
        <f t="shared" si="1"/>
        <v>81</v>
      </c>
      <c r="AC18" s="2">
        <v>4000</v>
      </c>
      <c r="AD18" s="2">
        <f t="shared" si="2"/>
        <v>168000</v>
      </c>
      <c r="AE18" s="2">
        <f t="shared" si="3"/>
        <v>324000</v>
      </c>
    </row>
    <row r="19" spans="1:31">
      <c r="A19" s="2"/>
      <c r="B19" s="2" t="s">
        <v>15</v>
      </c>
      <c r="C19" s="2"/>
      <c r="D19" s="2">
        <v>1</v>
      </c>
      <c r="E19" s="2"/>
      <c r="F19" s="2"/>
      <c r="G19" s="2"/>
      <c r="H19" s="2"/>
      <c r="I19" s="2">
        <v>1</v>
      </c>
      <c r="J19" s="2"/>
      <c r="K19" s="2"/>
      <c r="L19" s="2"/>
      <c r="M19" s="2"/>
      <c r="N19" s="2"/>
      <c r="O19" s="2"/>
      <c r="P19" s="2">
        <v>7</v>
      </c>
      <c r="Q19" s="2"/>
      <c r="R19" s="2"/>
      <c r="S19" s="2">
        <v>2</v>
      </c>
      <c r="T19" s="2"/>
      <c r="U19" s="2"/>
      <c r="V19" s="2"/>
      <c r="W19" s="2"/>
      <c r="X19" s="2">
        <v>6</v>
      </c>
      <c r="Y19" s="2"/>
      <c r="Z19" s="2"/>
      <c r="AA19" s="2">
        <f t="shared" si="0"/>
        <v>3</v>
      </c>
      <c r="AB19" s="2">
        <f t="shared" si="1"/>
        <v>14</v>
      </c>
      <c r="AC19" s="2">
        <v>7000</v>
      </c>
      <c r="AD19" s="2">
        <f t="shared" si="2"/>
        <v>21000</v>
      </c>
      <c r="AE19" s="2">
        <f t="shared" si="3"/>
        <v>98000</v>
      </c>
    </row>
    <row r="20" spans="1:31">
      <c r="A20" s="2"/>
      <c r="B20" s="2" t="s">
        <v>16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2</v>
      </c>
      <c r="W20" s="2"/>
      <c r="X20" s="2"/>
      <c r="Y20" s="2"/>
      <c r="Z20" s="2"/>
      <c r="AA20" s="2">
        <f t="shared" si="0"/>
        <v>0</v>
      </c>
      <c r="AB20" s="2">
        <f t="shared" si="1"/>
        <v>2</v>
      </c>
      <c r="AC20" s="2">
        <v>4000</v>
      </c>
      <c r="AD20" s="2">
        <f t="shared" si="2"/>
        <v>0</v>
      </c>
      <c r="AE20" s="2">
        <f t="shared" si="3"/>
        <v>8000</v>
      </c>
    </row>
    <row r="21" spans="1:31">
      <c r="A21" s="2"/>
      <c r="B21" s="2" t="s">
        <v>17</v>
      </c>
      <c r="C21" s="2"/>
      <c r="D21" s="2"/>
      <c r="E21" s="2">
        <v>10</v>
      </c>
      <c r="F21" s="2"/>
      <c r="G21" s="2"/>
      <c r="H21" s="2">
        <v>5</v>
      </c>
      <c r="I21" s="2">
        <v>10</v>
      </c>
      <c r="J21" s="2"/>
      <c r="K21" s="2"/>
      <c r="L21" s="2"/>
      <c r="M21" s="2"/>
      <c r="N21" s="2"/>
      <c r="O21" s="2">
        <v>10</v>
      </c>
      <c r="P21" s="2"/>
      <c r="Q21" s="2"/>
      <c r="R21" s="2">
        <v>17</v>
      </c>
      <c r="S21" s="2">
        <v>5</v>
      </c>
      <c r="T21" s="2"/>
      <c r="U21" s="2">
        <v>10</v>
      </c>
      <c r="V21" s="2"/>
      <c r="W21" s="2"/>
      <c r="X21" s="2"/>
      <c r="Y21" s="2">
        <v>7</v>
      </c>
      <c r="Z21" s="2"/>
      <c r="AA21" s="2">
        <f t="shared" si="0"/>
        <v>52</v>
      </c>
      <c r="AB21" s="2">
        <f t="shared" si="1"/>
        <v>22</v>
      </c>
      <c r="AC21" s="2">
        <v>1200</v>
      </c>
      <c r="AD21" s="2">
        <f t="shared" si="2"/>
        <v>62400</v>
      </c>
      <c r="AE21" s="2">
        <f t="shared" si="3"/>
        <v>26400</v>
      </c>
    </row>
    <row r="22" spans="1:31">
      <c r="A22" s="2" t="s">
        <v>18</v>
      </c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7</v>
      </c>
      <c r="V22" s="2"/>
      <c r="W22" s="2"/>
      <c r="X22" s="2"/>
      <c r="Y22" s="2"/>
      <c r="Z22" s="2"/>
      <c r="AA22" s="2">
        <f t="shared" si="0"/>
        <v>7</v>
      </c>
      <c r="AB22" s="2">
        <f t="shared" si="1"/>
        <v>0</v>
      </c>
      <c r="AC22" s="2">
        <v>2400</v>
      </c>
      <c r="AD22" s="2">
        <f t="shared" si="2"/>
        <v>16800</v>
      </c>
      <c r="AE22" s="2">
        <f t="shared" si="3"/>
        <v>0</v>
      </c>
    </row>
    <row r="23" spans="1:31">
      <c r="A23" s="2"/>
      <c r="B23" s="2" t="s">
        <v>20</v>
      </c>
      <c r="C23" s="2">
        <v>3</v>
      </c>
      <c r="D23" s="2">
        <v>2</v>
      </c>
      <c r="E23" s="2">
        <v>1</v>
      </c>
      <c r="F23" s="2"/>
      <c r="G23" s="2">
        <v>2</v>
      </c>
      <c r="H23" s="2"/>
      <c r="I23" s="2">
        <v>4</v>
      </c>
      <c r="J23" s="2"/>
      <c r="K23" s="2"/>
      <c r="L23" s="2">
        <v>4</v>
      </c>
      <c r="M23" s="2">
        <v>1</v>
      </c>
      <c r="N23" s="2"/>
      <c r="O23" s="2"/>
      <c r="P23" s="2">
        <v>3</v>
      </c>
      <c r="Q23" s="2"/>
      <c r="R23" s="2"/>
      <c r="S23" s="2">
        <v>3</v>
      </c>
      <c r="T23" s="2"/>
      <c r="U23" s="2"/>
      <c r="V23" s="2">
        <v>3</v>
      </c>
      <c r="W23" s="2"/>
      <c r="X23" s="2"/>
      <c r="Y23" s="2"/>
      <c r="Z23" s="2"/>
      <c r="AA23" s="2">
        <f t="shared" si="0"/>
        <v>14</v>
      </c>
      <c r="AB23" s="2">
        <f t="shared" si="1"/>
        <v>12</v>
      </c>
      <c r="AC23" s="2">
        <v>2160</v>
      </c>
      <c r="AD23" s="2">
        <f t="shared" si="2"/>
        <v>30240</v>
      </c>
      <c r="AE23" s="2">
        <f t="shared" si="3"/>
        <v>25920</v>
      </c>
    </row>
    <row r="24" spans="1:31">
      <c r="A24" s="2" t="s">
        <v>21</v>
      </c>
      <c r="B24" s="2" t="s">
        <v>22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f t="shared" si="0"/>
        <v>0</v>
      </c>
      <c r="AB24" s="2">
        <f t="shared" si="1"/>
        <v>0</v>
      </c>
      <c r="AC24" s="2">
        <v>4800</v>
      </c>
      <c r="AD24" s="2">
        <f t="shared" si="2"/>
        <v>0</v>
      </c>
      <c r="AE24" s="2">
        <f t="shared" si="3"/>
        <v>0</v>
      </c>
    </row>
    <row r="25" spans="1:31">
      <c r="A25" s="2"/>
      <c r="B25" s="2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f t="shared" si="0"/>
        <v>0</v>
      </c>
      <c r="AB25" s="2">
        <f t="shared" si="1"/>
        <v>0</v>
      </c>
      <c r="AC25" s="2">
        <v>4840</v>
      </c>
      <c r="AD25" s="2">
        <f t="shared" si="2"/>
        <v>0</v>
      </c>
      <c r="AE25" s="2">
        <f t="shared" si="3"/>
        <v>0</v>
      </c>
    </row>
    <row r="26" spans="1:31">
      <c r="A26" s="2"/>
      <c r="B26" s="2" t="s">
        <v>24</v>
      </c>
      <c r="C26" s="2">
        <v>2</v>
      </c>
      <c r="D26" s="2">
        <v>5</v>
      </c>
      <c r="E26" s="2">
        <v>3</v>
      </c>
      <c r="F26" s="2">
        <v>3</v>
      </c>
      <c r="G26" s="2">
        <v>5</v>
      </c>
      <c r="H26" s="2">
        <v>1.9</v>
      </c>
      <c r="I26" s="2">
        <v>1</v>
      </c>
      <c r="J26" s="2"/>
      <c r="K26" s="2">
        <v>1</v>
      </c>
      <c r="L26" s="2">
        <v>0.48</v>
      </c>
      <c r="M26" s="2"/>
      <c r="N26" s="2"/>
      <c r="O26" s="2">
        <v>3</v>
      </c>
      <c r="P26" s="2"/>
      <c r="Q26" s="2">
        <v>6</v>
      </c>
      <c r="R26" s="2">
        <v>0.82</v>
      </c>
      <c r="S26" s="2">
        <v>6</v>
      </c>
      <c r="T26" s="2">
        <v>1</v>
      </c>
      <c r="U26" s="2">
        <v>7</v>
      </c>
      <c r="V26" s="2"/>
      <c r="W26" s="2">
        <v>4</v>
      </c>
      <c r="X26" s="2"/>
      <c r="Y26" s="2">
        <v>4</v>
      </c>
      <c r="Z26" s="2">
        <v>3</v>
      </c>
      <c r="AA26" s="2">
        <f t="shared" si="0"/>
        <v>42</v>
      </c>
      <c r="AB26" s="2">
        <f t="shared" si="1"/>
        <v>15.200000000000001</v>
      </c>
      <c r="AC26" s="2">
        <v>4840</v>
      </c>
      <c r="AD26" s="2">
        <f t="shared" si="2"/>
        <v>203280</v>
      </c>
      <c r="AE26" s="2">
        <f t="shared" si="3"/>
        <v>73568</v>
      </c>
    </row>
    <row r="27" spans="1:31">
      <c r="A27" s="2"/>
      <c r="B27" s="2" t="s">
        <v>25</v>
      </c>
      <c r="C27" s="2"/>
      <c r="D27" s="2"/>
      <c r="E27" s="2">
        <v>2</v>
      </c>
      <c r="F27" s="2">
        <v>1</v>
      </c>
      <c r="G27" s="2">
        <v>3</v>
      </c>
      <c r="H27" s="2">
        <v>4</v>
      </c>
      <c r="I27" s="2">
        <v>2</v>
      </c>
      <c r="J27" s="2">
        <v>1</v>
      </c>
      <c r="K27" s="2"/>
      <c r="L27" s="2">
        <v>1.5</v>
      </c>
      <c r="M27" s="2"/>
      <c r="N27" s="2"/>
      <c r="O27" s="2"/>
      <c r="P27" s="2"/>
      <c r="Q27" s="2">
        <v>6</v>
      </c>
      <c r="R27" s="2">
        <v>3.5</v>
      </c>
      <c r="S27" s="2">
        <v>7</v>
      </c>
      <c r="T27" s="2"/>
      <c r="U27" s="2">
        <v>2</v>
      </c>
      <c r="V27" s="2"/>
      <c r="W27" s="2">
        <v>2</v>
      </c>
      <c r="X27" s="2"/>
      <c r="Y27" s="2">
        <v>6</v>
      </c>
      <c r="Z27" s="2"/>
      <c r="AA27" s="2">
        <f t="shared" si="0"/>
        <v>30</v>
      </c>
      <c r="AB27" s="2">
        <f t="shared" si="1"/>
        <v>11</v>
      </c>
      <c r="AC27" s="2">
        <v>6000</v>
      </c>
      <c r="AD27" s="2">
        <f t="shared" si="2"/>
        <v>180000</v>
      </c>
      <c r="AE27" s="2">
        <f t="shared" si="3"/>
        <v>66000</v>
      </c>
    </row>
    <row r="28" spans="1:31">
      <c r="A28" s="2"/>
      <c r="B28" s="2" t="s">
        <v>26</v>
      </c>
      <c r="C28" s="2"/>
      <c r="D28" s="2"/>
      <c r="E28" s="2"/>
      <c r="F28" s="2"/>
      <c r="G28" s="2">
        <v>1</v>
      </c>
      <c r="H28" s="2">
        <v>0.25</v>
      </c>
      <c r="I28" s="2"/>
      <c r="J28" s="2"/>
      <c r="K28" s="2"/>
      <c r="L28" s="2"/>
      <c r="M28" s="2"/>
      <c r="N28" s="2"/>
      <c r="O28" s="2">
        <v>1</v>
      </c>
      <c r="P28" s="2"/>
      <c r="Q28" s="2"/>
      <c r="R28" s="2"/>
      <c r="S28" s="2"/>
      <c r="T28" s="2"/>
      <c r="U28" s="2">
        <v>1</v>
      </c>
      <c r="V28" s="2"/>
      <c r="W28" s="2"/>
      <c r="X28" s="2"/>
      <c r="Y28" s="2"/>
      <c r="Z28" s="2"/>
      <c r="AA28" s="2">
        <f t="shared" si="0"/>
        <v>3</v>
      </c>
      <c r="AB28" s="2">
        <f t="shared" si="1"/>
        <v>0.25</v>
      </c>
      <c r="AC28" s="2">
        <v>4840</v>
      </c>
      <c r="AD28" s="2">
        <f t="shared" si="2"/>
        <v>14520</v>
      </c>
      <c r="AE28" s="2">
        <f t="shared" si="3"/>
        <v>1210</v>
      </c>
    </row>
    <row r="29" spans="1:31">
      <c r="A29" s="2"/>
      <c r="B29" s="2" t="s">
        <v>27</v>
      </c>
      <c r="C29" s="2">
        <v>1</v>
      </c>
      <c r="D29" s="2"/>
      <c r="E29" s="2"/>
      <c r="F29" s="2"/>
      <c r="G29" s="2">
        <v>1</v>
      </c>
      <c r="H29" s="2"/>
      <c r="I29" s="2">
        <v>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>
        <f t="shared" si="0"/>
        <v>3</v>
      </c>
      <c r="AB29" s="2">
        <f t="shared" si="1"/>
        <v>0</v>
      </c>
      <c r="AC29" s="2">
        <v>4840</v>
      </c>
      <c r="AD29" s="2">
        <f t="shared" si="2"/>
        <v>14520</v>
      </c>
      <c r="AE29" s="2">
        <f t="shared" si="3"/>
        <v>0</v>
      </c>
    </row>
    <row r="30" spans="1:31">
      <c r="A30" s="2" t="s">
        <v>28</v>
      </c>
      <c r="B30" s="2" t="s">
        <v>30</v>
      </c>
      <c r="C30" s="2">
        <v>3</v>
      </c>
      <c r="D30" s="2"/>
      <c r="E30" s="2">
        <v>3</v>
      </c>
      <c r="F30" s="2">
        <v>4</v>
      </c>
      <c r="G30" s="2"/>
      <c r="H30" s="2">
        <v>2</v>
      </c>
      <c r="I30" s="2"/>
      <c r="J30" s="2">
        <v>3</v>
      </c>
      <c r="K30" s="2"/>
      <c r="L30" s="2"/>
      <c r="M30" s="2"/>
      <c r="N30" s="2"/>
      <c r="O30" s="2"/>
      <c r="P30" s="2"/>
      <c r="Q30" s="2"/>
      <c r="R30" s="2">
        <v>-0.16</v>
      </c>
      <c r="S30" s="2">
        <v>1</v>
      </c>
      <c r="T30" s="2"/>
      <c r="U30" s="2"/>
      <c r="V30" s="2"/>
      <c r="W30" s="2"/>
      <c r="X30" s="2"/>
      <c r="Y30" s="2"/>
      <c r="Z30" s="2"/>
      <c r="AA30" s="2">
        <f t="shared" si="0"/>
        <v>7</v>
      </c>
      <c r="AB30" s="2">
        <f t="shared" si="1"/>
        <v>8.84</v>
      </c>
      <c r="AC30" s="2">
        <v>18000</v>
      </c>
      <c r="AD30" s="2">
        <f t="shared" si="2"/>
        <v>126000</v>
      </c>
      <c r="AE30" s="2">
        <f t="shared" si="3"/>
        <v>159120</v>
      </c>
    </row>
    <row r="31" spans="1:31">
      <c r="A31" s="2"/>
      <c r="B31" s="2" t="s">
        <v>29</v>
      </c>
      <c r="C31" s="2">
        <v>7</v>
      </c>
      <c r="D31" s="2"/>
      <c r="E31" s="2">
        <v>5</v>
      </c>
      <c r="F31" s="2">
        <v>13</v>
      </c>
      <c r="G31" s="2">
        <v>5</v>
      </c>
      <c r="H31" s="2">
        <v>6.25</v>
      </c>
      <c r="I31" s="2">
        <v>5</v>
      </c>
      <c r="J31" s="2">
        <v>11</v>
      </c>
      <c r="K31" s="2"/>
      <c r="L31" s="2">
        <v>0.5</v>
      </c>
      <c r="M31" s="2"/>
      <c r="N31" s="2"/>
      <c r="O31" s="2">
        <v>1.5</v>
      </c>
      <c r="P31" s="2"/>
      <c r="Q31" s="2">
        <v>1.5</v>
      </c>
      <c r="R31" s="2">
        <v>-3.11</v>
      </c>
      <c r="S31" s="2">
        <v>1</v>
      </c>
      <c r="T31" s="2"/>
      <c r="U31" s="2"/>
      <c r="V31" s="2">
        <v>-0.28999999999999998</v>
      </c>
      <c r="W31" s="2"/>
      <c r="X31" s="2"/>
      <c r="Y31" s="2"/>
      <c r="Z31" s="2"/>
      <c r="AA31" s="2">
        <f t="shared" si="0"/>
        <v>26</v>
      </c>
      <c r="AB31" s="2">
        <f t="shared" si="1"/>
        <v>27.35</v>
      </c>
      <c r="AC31" s="2">
        <v>18000</v>
      </c>
      <c r="AD31" s="2">
        <f t="shared" si="2"/>
        <v>468000</v>
      </c>
      <c r="AE31" s="2">
        <f t="shared" si="3"/>
        <v>492300</v>
      </c>
    </row>
    <row r="32" spans="1:31">
      <c r="A32" s="2"/>
      <c r="B32" s="2" t="s">
        <v>31</v>
      </c>
      <c r="C32" s="2">
        <v>5</v>
      </c>
      <c r="D32" s="2">
        <v>2</v>
      </c>
      <c r="E32" s="2">
        <v>6.5</v>
      </c>
      <c r="F32" s="2">
        <v>3</v>
      </c>
      <c r="G32" s="2">
        <v>20</v>
      </c>
      <c r="H32" s="2">
        <v>7.59</v>
      </c>
      <c r="I32" s="2">
        <v>11</v>
      </c>
      <c r="J32" s="2">
        <v>11</v>
      </c>
      <c r="K32" s="2">
        <v>5</v>
      </c>
      <c r="L32" s="2">
        <v>0.87</v>
      </c>
      <c r="M32" s="2">
        <v>3</v>
      </c>
      <c r="N32" s="2">
        <v>2</v>
      </c>
      <c r="O32" s="2">
        <v>5</v>
      </c>
      <c r="P32" s="2">
        <v>1</v>
      </c>
      <c r="Q32" s="2">
        <v>1.5</v>
      </c>
      <c r="R32" s="2">
        <v>-0.05</v>
      </c>
      <c r="S32" s="2">
        <v>9.5</v>
      </c>
      <c r="T32" s="2">
        <v>2</v>
      </c>
      <c r="U32" s="2"/>
      <c r="V32" s="2">
        <v>-0.3</v>
      </c>
      <c r="W32" s="2">
        <v>1</v>
      </c>
      <c r="X32" s="2">
        <v>5.91</v>
      </c>
      <c r="Y32" s="2">
        <v>14</v>
      </c>
      <c r="Z32" s="2"/>
      <c r="AA32" s="2">
        <f t="shared" si="0"/>
        <v>81.5</v>
      </c>
      <c r="AB32" s="2">
        <f t="shared" si="1"/>
        <v>35.019999999999996</v>
      </c>
      <c r="AC32" s="2">
        <v>18000</v>
      </c>
      <c r="AD32" s="2">
        <f t="shared" si="2"/>
        <v>1467000</v>
      </c>
      <c r="AE32" s="2">
        <f t="shared" si="3"/>
        <v>630359.99999999988</v>
      </c>
    </row>
    <row r="33" spans="1:31">
      <c r="A33" s="2"/>
      <c r="B33" s="2" t="s">
        <v>33</v>
      </c>
      <c r="C33" s="2"/>
      <c r="D33" s="2">
        <v>5</v>
      </c>
      <c r="E33" s="2"/>
      <c r="F33" s="2">
        <v>12</v>
      </c>
      <c r="G33" s="2"/>
      <c r="H33" s="2"/>
      <c r="I33" s="2"/>
      <c r="J33" s="2">
        <v>0.5</v>
      </c>
      <c r="K33" s="2"/>
      <c r="L33" s="2"/>
      <c r="M33" s="2"/>
      <c r="N33" s="2"/>
      <c r="O33" s="2"/>
      <c r="P33" s="2"/>
      <c r="Q33" s="2">
        <v>11</v>
      </c>
      <c r="R33" s="2"/>
      <c r="S33" s="2">
        <v>1</v>
      </c>
      <c r="T33" s="2">
        <v>2.25</v>
      </c>
      <c r="U33" s="2">
        <v>8</v>
      </c>
      <c r="V33" s="2">
        <v>4</v>
      </c>
      <c r="W33" s="2"/>
      <c r="X33" s="2"/>
      <c r="Y33" s="2">
        <v>3</v>
      </c>
      <c r="Z33" s="2"/>
      <c r="AA33" s="2">
        <f t="shared" si="0"/>
        <v>23</v>
      </c>
      <c r="AB33" s="2">
        <f t="shared" si="1"/>
        <v>23.75</v>
      </c>
      <c r="AC33" s="2">
        <v>18000</v>
      </c>
      <c r="AD33" s="2">
        <f t="shared" si="2"/>
        <v>414000</v>
      </c>
      <c r="AE33" s="2">
        <f t="shared" si="3"/>
        <v>427500</v>
      </c>
    </row>
    <row r="34" spans="1:31">
      <c r="A34" s="2"/>
      <c r="B34" s="2" t="s">
        <v>32</v>
      </c>
      <c r="C34" s="2">
        <v>3</v>
      </c>
      <c r="D34" s="2"/>
      <c r="E34" s="2">
        <v>4</v>
      </c>
      <c r="F34" s="2"/>
      <c r="G34" s="2">
        <v>4</v>
      </c>
      <c r="H34" s="2">
        <v>9</v>
      </c>
      <c r="I34" s="2">
        <v>4</v>
      </c>
      <c r="J34" s="2">
        <v>10</v>
      </c>
      <c r="K34" s="2">
        <v>4</v>
      </c>
      <c r="L34" s="2">
        <v>-2.59</v>
      </c>
      <c r="M34" s="2">
        <v>3</v>
      </c>
      <c r="N34" s="2"/>
      <c r="O34" s="2"/>
      <c r="P34" s="2"/>
      <c r="Q34" s="2"/>
      <c r="R34" s="2">
        <v>-4.59</v>
      </c>
      <c r="S34" s="2"/>
      <c r="T34" s="2"/>
      <c r="U34" s="2"/>
      <c r="V34" s="2">
        <v>2</v>
      </c>
      <c r="W34" s="2">
        <v>3</v>
      </c>
      <c r="X34" s="2">
        <v>2</v>
      </c>
      <c r="Y34" s="2"/>
      <c r="Z34" s="2"/>
      <c r="AA34" s="2">
        <f t="shared" si="0"/>
        <v>25</v>
      </c>
      <c r="AB34" s="2">
        <f t="shared" si="1"/>
        <v>15.82</v>
      </c>
      <c r="AC34" s="2">
        <v>18000</v>
      </c>
      <c r="AD34" s="2">
        <f t="shared" si="2"/>
        <v>450000</v>
      </c>
      <c r="AE34" s="2">
        <f t="shared" si="3"/>
        <v>284760</v>
      </c>
    </row>
    <row r="35" spans="1:31">
      <c r="A35" s="2" t="s">
        <v>40</v>
      </c>
      <c r="B35" s="2" t="s">
        <v>67</v>
      </c>
      <c r="C35" s="2"/>
      <c r="D35" s="2"/>
      <c r="E35" s="2">
        <v>200</v>
      </c>
      <c r="F35" s="2">
        <v>20</v>
      </c>
      <c r="G35" s="2">
        <v>300</v>
      </c>
      <c r="H35" s="2"/>
      <c r="I35" s="2">
        <v>50</v>
      </c>
      <c r="J35" s="2"/>
      <c r="K35" s="2">
        <v>500</v>
      </c>
      <c r="L35" s="2"/>
      <c r="M35" s="2"/>
      <c r="N35" s="2"/>
      <c r="O35" s="2">
        <v>200</v>
      </c>
      <c r="P35" s="2"/>
      <c r="Q35" s="2">
        <v>60</v>
      </c>
      <c r="R35" s="2"/>
      <c r="S35" s="2">
        <v>440</v>
      </c>
      <c r="T35" s="2"/>
      <c r="U35" s="2"/>
      <c r="V35" s="2"/>
      <c r="W35" s="2">
        <v>250</v>
      </c>
      <c r="X35" s="2"/>
      <c r="Y35" s="2">
        <v>30</v>
      </c>
      <c r="Z35" s="2"/>
      <c r="AA35" s="2">
        <f t="shared" si="0"/>
        <v>2030</v>
      </c>
      <c r="AB35" s="2">
        <f t="shared" si="1"/>
        <v>20</v>
      </c>
      <c r="AC35" s="2">
        <v>350</v>
      </c>
      <c r="AD35" s="2">
        <f t="shared" si="2"/>
        <v>710500</v>
      </c>
      <c r="AE35" s="2">
        <f t="shared" si="3"/>
        <v>7000</v>
      </c>
    </row>
    <row r="36" spans="1:31">
      <c r="A36" s="2" t="s">
        <v>36</v>
      </c>
      <c r="B36" s="2" t="s">
        <v>37</v>
      </c>
      <c r="C36" s="2">
        <v>30</v>
      </c>
      <c r="D36" s="2"/>
      <c r="E36" s="2"/>
      <c r="F36" s="2"/>
      <c r="G36" s="2">
        <v>10</v>
      </c>
      <c r="H36" s="2"/>
      <c r="I36" s="2">
        <v>10</v>
      </c>
      <c r="J36" s="2"/>
      <c r="K36" s="2">
        <v>40</v>
      </c>
      <c r="L36" s="2"/>
      <c r="M36" s="2"/>
      <c r="N36" s="2"/>
      <c r="O36" s="2">
        <v>100</v>
      </c>
      <c r="P36" s="2"/>
      <c r="Q36" s="2"/>
      <c r="R36" s="2"/>
      <c r="S36" s="2">
        <v>150</v>
      </c>
      <c r="T36" s="2"/>
      <c r="U36" s="2"/>
      <c r="V36" s="2"/>
      <c r="W36" s="2">
        <v>100</v>
      </c>
      <c r="X36" s="2"/>
      <c r="Y36" s="2">
        <v>100</v>
      </c>
      <c r="Z36" s="2"/>
      <c r="AA36" s="2">
        <f t="shared" si="0"/>
        <v>540</v>
      </c>
      <c r="AB36" s="2">
        <f t="shared" si="1"/>
        <v>0</v>
      </c>
      <c r="AC36" s="2">
        <v>250</v>
      </c>
      <c r="AD36" s="2">
        <f t="shared" si="2"/>
        <v>135000</v>
      </c>
      <c r="AE36" s="2">
        <f t="shared" si="3"/>
        <v>0</v>
      </c>
    </row>
    <row r="37" spans="1:31">
      <c r="A37" s="2" t="s">
        <v>34</v>
      </c>
      <c r="B37" s="2" t="s">
        <v>35</v>
      </c>
      <c r="C37" s="2"/>
      <c r="D37" s="2"/>
      <c r="E37" s="2"/>
      <c r="F37" s="2"/>
      <c r="G37" s="2">
        <v>400</v>
      </c>
      <c r="H37" s="2"/>
      <c r="I37" s="2"/>
      <c r="J37" s="2"/>
      <c r="K37" s="2"/>
      <c r="L37" s="2">
        <v>100</v>
      </c>
      <c r="M37" s="2">
        <v>200</v>
      </c>
      <c r="N37" s="2">
        <v>200</v>
      </c>
      <c r="O37" s="2">
        <v>100</v>
      </c>
      <c r="P37" s="2">
        <v>30</v>
      </c>
      <c r="Q37" s="2"/>
      <c r="R37" s="2"/>
      <c r="S37" s="2"/>
      <c r="T37" s="2"/>
      <c r="U37" s="2">
        <v>100</v>
      </c>
      <c r="V37" s="2"/>
      <c r="W37" s="2"/>
      <c r="X37" s="2"/>
      <c r="Y37" s="2"/>
      <c r="Z37" s="2"/>
      <c r="AA37" s="2">
        <f t="shared" si="0"/>
        <v>800</v>
      </c>
      <c r="AB37" s="2">
        <f t="shared" si="1"/>
        <v>330</v>
      </c>
      <c r="AC37" s="2">
        <v>200</v>
      </c>
      <c r="AD37" s="2">
        <f t="shared" si="2"/>
        <v>160000</v>
      </c>
      <c r="AE37" s="2">
        <f t="shared" si="3"/>
        <v>66000</v>
      </c>
    </row>
    <row r="38" spans="1:31">
      <c r="A38" s="2"/>
      <c r="B38" s="2" t="s">
        <v>68</v>
      </c>
      <c r="C38" s="2"/>
      <c r="D38" s="2">
        <v>400</v>
      </c>
      <c r="E38" s="2">
        <v>20</v>
      </c>
      <c r="F38" s="2">
        <v>300</v>
      </c>
      <c r="G38" s="2"/>
      <c r="H38" s="2">
        <v>220</v>
      </c>
      <c r="I38" s="2">
        <v>220</v>
      </c>
      <c r="J38" s="2"/>
      <c r="K38" s="2">
        <v>100</v>
      </c>
      <c r="L38" s="2">
        <v>100</v>
      </c>
      <c r="M38" s="2"/>
      <c r="N38" s="2">
        <v>700</v>
      </c>
      <c r="O38" s="2">
        <v>500</v>
      </c>
      <c r="P38" s="2"/>
      <c r="Q38" s="2">
        <v>600</v>
      </c>
      <c r="R38" s="2"/>
      <c r="S38" s="2">
        <v>400</v>
      </c>
      <c r="T38" s="2">
        <v>300</v>
      </c>
      <c r="U38" s="2">
        <v>400</v>
      </c>
      <c r="V38" s="2">
        <v>100</v>
      </c>
      <c r="W38" s="2">
        <v>200</v>
      </c>
      <c r="X38" s="2"/>
      <c r="Y38" s="2">
        <v>700</v>
      </c>
      <c r="Z38" s="2"/>
      <c r="AA38" s="2">
        <f t="shared" si="0"/>
        <v>3140</v>
      </c>
      <c r="AB38" s="2">
        <f t="shared" si="1"/>
        <v>2120</v>
      </c>
      <c r="AC38" s="2">
        <v>300</v>
      </c>
      <c r="AD38" s="2">
        <f t="shared" si="2"/>
        <v>942000</v>
      </c>
      <c r="AE38" s="2">
        <f t="shared" si="3"/>
        <v>636000</v>
      </c>
    </row>
    <row r="39" spans="1:31">
      <c r="A39" s="2"/>
      <c r="B39" s="2" t="s">
        <v>69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60</v>
      </c>
      <c r="W39" s="2"/>
      <c r="X39" s="2">
        <v>100</v>
      </c>
      <c r="Y39" s="2"/>
      <c r="Z39" s="2"/>
      <c r="AA39" s="2">
        <f t="shared" si="0"/>
        <v>0</v>
      </c>
      <c r="AB39" s="2">
        <f t="shared" si="1"/>
        <v>160</v>
      </c>
      <c r="AC39" s="2">
        <v>300</v>
      </c>
      <c r="AD39" s="2">
        <f t="shared" si="2"/>
        <v>0</v>
      </c>
      <c r="AE39" s="2">
        <f t="shared" si="3"/>
        <v>48000</v>
      </c>
    </row>
    <row r="40" spans="1:31">
      <c r="A40" s="2" t="s">
        <v>38</v>
      </c>
      <c r="B40" s="2" t="s">
        <v>39</v>
      </c>
      <c r="C40" s="2"/>
      <c r="D40" s="2">
        <v>1</v>
      </c>
      <c r="E40" s="2"/>
      <c r="F40" s="2"/>
      <c r="G40" s="2"/>
      <c r="H40" s="2"/>
      <c r="I40" s="2">
        <v>1.5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>
        <v>-0.5</v>
      </c>
      <c r="W40" s="2"/>
      <c r="X40" s="2"/>
      <c r="Y40" s="2"/>
      <c r="Z40" s="2"/>
      <c r="AA40" s="2">
        <f t="shared" si="0"/>
        <v>1.5</v>
      </c>
      <c r="AB40" s="2">
        <f t="shared" si="1"/>
        <v>0.5</v>
      </c>
      <c r="AC40" s="2">
        <v>10500</v>
      </c>
      <c r="AD40" s="2">
        <f t="shared" si="2"/>
        <v>15750</v>
      </c>
      <c r="AE40" s="2">
        <f t="shared" si="3"/>
        <v>5250</v>
      </c>
    </row>
    <row r="41" spans="1:31">
      <c r="A41" s="2" t="s">
        <v>70</v>
      </c>
      <c r="B41" s="2" t="s">
        <v>42</v>
      </c>
      <c r="C41" s="2"/>
      <c r="D41" s="2">
        <v>100</v>
      </c>
      <c r="E41" s="2">
        <v>240</v>
      </c>
      <c r="F41" s="2">
        <v>400</v>
      </c>
      <c r="G41" s="2">
        <v>100</v>
      </c>
      <c r="H41" s="2">
        <v>200</v>
      </c>
      <c r="I41" s="2">
        <v>100</v>
      </c>
      <c r="J41" s="2">
        <v>200</v>
      </c>
      <c r="K41" s="2"/>
      <c r="L41" s="2">
        <v>100</v>
      </c>
      <c r="M41" s="2"/>
      <c r="N41" s="2"/>
      <c r="O41" s="2"/>
      <c r="P41" s="2">
        <v>-52.5</v>
      </c>
      <c r="Q41" s="2">
        <v>200</v>
      </c>
      <c r="R41" s="2"/>
      <c r="S41" s="2"/>
      <c r="T41" s="2"/>
      <c r="U41" s="2"/>
      <c r="V41" s="2"/>
      <c r="W41" s="2"/>
      <c r="X41" s="2"/>
      <c r="Y41" s="2">
        <v>200</v>
      </c>
      <c r="Z41" s="2"/>
      <c r="AA41" s="2">
        <f t="shared" si="0"/>
        <v>840</v>
      </c>
      <c r="AB41" s="2">
        <f t="shared" si="1"/>
        <v>947.5</v>
      </c>
      <c r="AC41" s="2">
        <v>320</v>
      </c>
      <c r="AD41" s="2">
        <f t="shared" si="2"/>
        <v>268800</v>
      </c>
      <c r="AE41" s="2">
        <f t="shared" si="3"/>
        <v>303200</v>
      </c>
    </row>
    <row r="42" spans="1:31">
      <c r="A42" s="2"/>
      <c r="B42" s="2" t="s">
        <v>41</v>
      </c>
      <c r="C42" s="2">
        <v>20</v>
      </c>
      <c r="D42" s="2"/>
      <c r="E42" s="2"/>
      <c r="F42" s="2"/>
      <c r="G42" s="2">
        <v>20</v>
      </c>
      <c r="H42" s="2"/>
      <c r="I42" s="2"/>
      <c r="J42" s="2"/>
      <c r="K42" s="2">
        <v>20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>
        <f t="shared" si="0"/>
        <v>60</v>
      </c>
      <c r="AB42" s="2">
        <f t="shared" si="1"/>
        <v>0</v>
      </c>
      <c r="AC42" s="2">
        <v>280</v>
      </c>
      <c r="AD42" s="2">
        <f t="shared" si="2"/>
        <v>16800</v>
      </c>
      <c r="AE42" s="2">
        <f t="shared" si="3"/>
        <v>0</v>
      </c>
    </row>
    <row r="43" spans="1:31">
      <c r="A43" s="2" t="s">
        <v>43</v>
      </c>
      <c r="B43" s="2" t="s">
        <v>44</v>
      </c>
      <c r="C43" s="2"/>
      <c r="D43" s="2"/>
      <c r="E43" s="2">
        <v>2000</v>
      </c>
      <c r="F43" s="2"/>
      <c r="G43" s="2">
        <v>200</v>
      </c>
      <c r="H43" s="2"/>
      <c r="I43" s="2"/>
      <c r="J43" s="2">
        <v>-1568</v>
      </c>
      <c r="K43" s="2"/>
      <c r="L43" s="2">
        <v>-220</v>
      </c>
      <c r="M43" s="2"/>
      <c r="N43" s="2"/>
      <c r="O43" s="2">
        <v>2000</v>
      </c>
      <c r="P43" s="2"/>
      <c r="Q43" s="2">
        <v>14000</v>
      </c>
      <c r="R43" s="2">
        <v>14958</v>
      </c>
      <c r="S43" s="2">
        <v>2000</v>
      </c>
      <c r="T43" s="2">
        <v>5010</v>
      </c>
      <c r="U43" s="2">
        <v>2000</v>
      </c>
      <c r="V43" s="2">
        <v>-196</v>
      </c>
      <c r="W43" s="2"/>
      <c r="X43" s="2"/>
      <c r="Y43" s="2"/>
      <c r="Z43" s="2"/>
      <c r="AA43" s="2">
        <f t="shared" si="0"/>
        <v>22200</v>
      </c>
      <c r="AB43" s="2">
        <f t="shared" si="1"/>
        <v>17984</v>
      </c>
      <c r="AC43" s="2">
        <v>130</v>
      </c>
      <c r="AD43" s="2">
        <f t="shared" si="2"/>
        <v>2886000</v>
      </c>
      <c r="AE43" s="2">
        <f t="shared" si="3"/>
        <v>2337920</v>
      </c>
    </row>
    <row r="44" spans="1:31">
      <c r="A44" s="2" t="s">
        <v>45</v>
      </c>
      <c r="B44" s="2" t="s">
        <v>46</v>
      </c>
      <c r="C44" s="6"/>
      <c r="D44" s="6">
        <v>0.05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2">
        <v>0.1</v>
      </c>
      <c r="P44" s="2"/>
      <c r="Q44" s="2">
        <v>0.1</v>
      </c>
      <c r="R44" s="2"/>
      <c r="S44" s="2">
        <v>0.15</v>
      </c>
      <c r="T44" s="2"/>
      <c r="U44" s="2"/>
      <c r="V44" s="2">
        <v>0.2</v>
      </c>
      <c r="W44" s="2"/>
      <c r="X44" s="2"/>
      <c r="Y44" s="2">
        <v>0.05</v>
      </c>
      <c r="Z44" s="2"/>
      <c r="AA44" s="2">
        <f t="shared" si="0"/>
        <v>0.39999999999999997</v>
      </c>
      <c r="AB44" s="2">
        <f t="shared" si="1"/>
        <v>0.25</v>
      </c>
      <c r="AC44" s="2">
        <v>120000</v>
      </c>
      <c r="AD44" s="2">
        <f t="shared" si="2"/>
        <v>47999.999999999993</v>
      </c>
      <c r="AE44" s="2">
        <f t="shared" si="3"/>
        <v>30000</v>
      </c>
    </row>
    <row r="45" spans="1:31">
      <c r="A45" s="2" t="s">
        <v>53</v>
      </c>
      <c r="B45" s="2" t="s">
        <v>54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">
        <v>500</v>
      </c>
      <c r="P45" s="2"/>
      <c r="Q45" s="2">
        <v>500</v>
      </c>
      <c r="R45" s="2"/>
      <c r="S45" s="2"/>
      <c r="T45" s="2"/>
      <c r="U45" s="2"/>
      <c r="V45" s="2"/>
      <c r="W45" s="2"/>
      <c r="X45" s="2"/>
      <c r="Y45" s="2"/>
      <c r="Z45" s="2"/>
      <c r="AA45" s="2">
        <f t="shared" si="0"/>
        <v>1000</v>
      </c>
      <c r="AB45" s="2">
        <f t="shared" si="1"/>
        <v>0</v>
      </c>
      <c r="AC45" s="2">
        <v>120</v>
      </c>
      <c r="AD45" s="2">
        <f t="shared" si="2"/>
        <v>120000</v>
      </c>
      <c r="AE45" s="2">
        <f t="shared" si="3"/>
        <v>0</v>
      </c>
    </row>
    <row r="46" spans="1:31">
      <c r="A46" s="2" t="s">
        <v>47</v>
      </c>
      <c r="B46" s="2" t="s">
        <v>48</v>
      </c>
      <c r="C46" s="2"/>
      <c r="D46" s="2"/>
      <c r="E46" s="2">
        <v>2</v>
      </c>
      <c r="F46" s="2"/>
      <c r="G46" s="2"/>
      <c r="H46" s="2"/>
      <c r="I46" s="2">
        <v>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v>2</v>
      </c>
      <c r="U46" s="2"/>
      <c r="V46" s="2">
        <v>2</v>
      </c>
      <c r="W46" s="2"/>
      <c r="X46" s="2"/>
      <c r="Y46" s="2"/>
      <c r="Z46" s="2"/>
      <c r="AA46" s="2">
        <f t="shared" si="0"/>
        <v>4</v>
      </c>
      <c r="AB46" s="2">
        <f t="shared" si="1"/>
        <v>4</v>
      </c>
      <c r="AC46" s="2">
        <v>3200</v>
      </c>
      <c r="AD46" s="2">
        <f t="shared" si="2"/>
        <v>12800</v>
      </c>
      <c r="AE46" s="2">
        <f t="shared" si="3"/>
        <v>12800</v>
      </c>
    </row>
    <row r="47" spans="1:31">
      <c r="A47" s="2" t="s">
        <v>51</v>
      </c>
      <c r="B47" s="2" t="s">
        <v>52</v>
      </c>
      <c r="C47" s="2">
        <v>2</v>
      </c>
      <c r="D47" s="2"/>
      <c r="E47" s="2">
        <v>3</v>
      </c>
      <c r="F47" s="2">
        <v>4</v>
      </c>
      <c r="G47" s="2">
        <v>2</v>
      </c>
      <c r="H47" s="2"/>
      <c r="I47" s="2"/>
      <c r="J47" s="2"/>
      <c r="K47" s="2">
        <v>5</v>
      </c>
      <c r="L47" s="2"/>
      <c r="M47" s="2"/>
      <c r="N47" s="2"/>
      <c r="O47" s="2">
        <v>6</v>
      </c>
      <c r="P47" s="2"/>
      <c r="Q47" s="2"/>
      <c r="R47" s="2"/>
      <c r="S47" s="2">
        <v>5</v>
      </c>
      <c r="T47" s="2"/>
      <c r="U47" s="2">
        <v>13</v>
      </c>
      <c r="V47" s="2"/>
      <c r="W47" s="2"/>
      <c r="X47" s="2">
        <v>13</v>
      </c>
      <c r="Y47" s="2"/>
      <c r="Z47" s="2"/>
      <c r="AA47" s="2">
        <f t="shared" si="0"/>
        <v>36</v>
      </c>
      <c r="AB47" s="2">
        <f t="shared" si="1"/>
        <v>17</v>
      </c>
      <c r="AC47" s="2">
        <v>750</v>
      </c>
      <c r="AD47" s="2">
        <f t="shared" si="2"/>
        <v>27000</v>
      </c>
      <c r="AE47" s="2">
        <f t="shared" si="3"/>
        <v>12750</v>
      </c>
    </row>
    <row r="48" spans="1:31">
      <c r="A48" s="2" t="s">
        <v>49</v>
      </c>
      <c r="B48" s="2" t="s">
        <v>50</v>
      </c>
      <c r="C48" s="2">
        <v>2</v>
      </c>
      <c r="D48" s="2"/>
      <c r="E48" s="2">
        <v>1</v>
      </c>
      <c r="F48" s="2"/>
      <c r="G48" s="2">
        <v>2</v>
      </c>
      <c r="H48" s="2">
        <v>3</v>
      </c>
      <c r="I48" s="2">
        <v>4</v>
      </c>
      <c r="J48" s="2">
        <v>10</v>
      </c>
      <c r="K48" s="2"/>
      <c r="L48" s="2"/>
      <c r="M48" s="2"/>
      <c r="N48" s="2"/>
      <c r="O48" s="2"/>
      <c r="P48" s="2"/>
      <c r="Q48" s="2"/>
      <c r="R48" s="2"/>
      <c r="S48" s="2">
        <v>3</v>
      </c>
      <c r="T48" s="2"/>
      <c r="U48" s="2"/>
      <c r="V48" s="2">
        <v>-1.45</v>
      </c>
      <c r="W48" s="2">
        <v>4</v>
      </c>
      <c r="X48" s="2"/>
      <c r="Y48" s="2">
        <v>3</v>
      </c>
      <c r="Z48" s="2"/>
      <c r="AA48" s="2">
        <f t="shared" si="0"/>
        <v>19</v>
      </c>
      <c r="AB48" s="2">
        <f t="shared" si="1"/>
        <v>11.55</v>
      </c>
      <c r="AC48" s="2">
        <v>2800</v>
      </c>
      <c r="AD48" s="2">
        <f t="shared" si="2"/>
        <v>53200</v>
      </c>
      <c r="AE48" s="2">
        <f t="shared" si="3"/>
        <v>32340.000000000004</v>
      </c>
    </row>
    <row r="49" spans="1:31">
      <c r="A49" s="2" t="s">
        <v>71</v>
      </c>
      <c r="B49" s="3" t="s">
        <v>73</v>
      </c>
      <c r="C49" s="2"/>
      <c r="D49" s="2"/>
      <c r="E49" s="2"/>
      <c r="F49" s="2"/>
      <c r="G49" s="2">
        <v>500</v>
      </c>
      <c r="H49" s="2">
        <v>3000</v>
      </c>
      <c r="I49" s="2"/>
      <c r="J49" s="2">
        <v>5040</v>
      </c>
      <c r="K49" s="2"/>
      <c r="L49" s="2"/>
      <c r="M49" s="2"/>
      <c r="N49" s="2"/>
      <c r="O49" s="2"/>
      <c r="P49" s="2"/>
      <c r="Q49" s="2"/>
      <c r="R49" s="2"/>
      <c r="S49" s="2">
        <v>10000</v>
      </c>
      <c r="T49" s="2"/>
      <c r="U49" s="2"/>
      <c r="V49" s="2"/>
      <c r="W49" s="2"/>
      <c r="X49" s="2"/>
      <c r="Y49" s="2"/>
      <c r="Z49" s="2"/>
      <c r="AA49" s="2">
        <f t="shared" si="0"/>
        <v>10500</v>
      </c>
      <c r="AB49" s="2">
        <f t="shared" si="1"/>
        <v>8040</v>
      </c>
      <c r="AC49" s="2">
        <v>200</v>
      </c>
      <c r="AD49" s="2">
        <f t="shared" si="2"/>
        <v>2100000</v>
      </c>
      <c r="AE49" s="2">
        <f t="shared" si="3"/>
        <v>1608000</v>
      </c>
    </row>
    <row r="50" spans="1:31">
      <c r="A50" s="2"/>
      <c r="B50" s="2" t="s">
        <v>55</v>
      </c>
      <c r="C50" s="2"/>
      <c r="D50" s="2"/>
      <c r="E50" s="2"/>
      <c r="F50" s="2"/>
      <c r="G50" s="2"/>
      <c r="H50" s="2"/>
      <c r="I50" s="2"/>
      <c r="J50" s="2">
        <v>282</v>
      </c>
      <c r="K50" s="2"/>
      <c r="L50" s="2"/>
      <c r="M50" s="2"/>
      <c r="N50" s="2"/>
      <c r="O50" s="2"/>
      <c r="P50" s="2">
        <v>-204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>
        <f t="shared" si="0"/>
        <v>0</v>
      </c>
      <c r="AB50" s="2">
        <f t="shared" si="1"/>
        <v>78</v>
      </c>
      <c r="AC50" s="2">
        <v>200</v>
      </c>
      <c r="AD50" s="2">
        <f t="shared" si="2"/>
        <v>0</v>
      </c>
      <c r="AE50" s="2">
        <f t="shared" si="3"/>
        <v>15600</v>
      </c>
    </row>
    <row r="51" spans="1:31">
      <c r="A51" s="2"/>
      <c r="B51" s="2" t="s">
        <v>72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5000</v>
      </c>
      <c r="P51" s="2"/>
      <c r="Q51" s="2">
        <v>3000</v>
      </c>
      <c r="R51" s="2">
        <v>25080</v>
      </c>
      <c r="S51" s="2">
        <v>16000</v>
      </c>
      <c r="T51" s="2"/>
      <c r="U51" s="2">
        <v>1000</v>
      </c>
      <c r="V51" s="2"/>
      <c r="W51" s="2"/>
      <c r="X51" s="2"/>
      <c r="Y51" s="2"/>
      <c r="Z51" s="2"/>
      <c r="AA51" s="2">
        <f t="shared" si="0"/>
        <v>25000</v>
      </c>
      <c r="AB51" s="2">
        <f t="shared" si="1"/>
        <v>25080</v>
      </c>
      <c r="AC51" s="2">
        <v>200</v>
      </c>
      <c r="AD51" s="2">
        <f t="shared" si="2"/>
        <v>5000000</v>
      </c>
      <c r="AE51" s="2">
        <f t="shared" si="3"/>
        <v>5016000</v>
      </c>
    </row>
    <row r="52" spans="1:31">
      <c r="A52" s="2"/>
      <c r="B52" s="2" t="s">
        <v>56</v>
      </c>
      <c r="C52" s="2"/>
      <c r="D52" s="2"/>
      <c r="E52" s="2"/>
      <c r="F52" s="2"/>
      <c r="G52" s="2">
        <v>250</v>
      </c>
      <c r="H52" s="2"/>
      <c r="I52" s="2"/>
      <c r="J52" s="2">
        <v>204</v>
      </c>
      <c r="K52" s="2"/>
      <c r="L52" s="2"/>
      <c r="M52" s="2"/>
      <c r="N52" s="2"/>
      <c r="O52" s="2"/>
      <c r="P52" s="2"/>
      <c r="Q52" s="2">
        <v>18000</v>
      </c>
      <c r="R52" s="2">
        <v>19476</v>
      </c>
      <c r="S52" s="2">
        <v>9000</v>
      </c>
      <c r="T52" s="2">
        <v>10188</v>
      </c>
      <c r="U52" s="2">
        <v>1000</v>
      </c>
      <c r="V52" s="2"/>
      <c r="W52" s="2"/>
      <c r="X52" s="2"/>
      <c r="Y52" s="2"/>
      <c r="Z52" s="2"/>
      <c r="AA52" s="2">
        <f t="shared" si="0"/>
        <v>28250</v>
      </c>
      <c r="AB52" s="2">
        <f t="shared" si="1"/>
        <v>29868</v>
      </c>
      <c r="AC52" s="2">
        <v>45</v>
      </c>
      <c r="AD52" s="2">
        <f t="shared" si="2"/>
        <v>1271250</v>
      </c>
      <c r="AE52" s="2">
        <f t="shared" si="3"/>
        <v>1344060</v>
      </c>
    </row>
    <row r="53" spans="1:31">
      <c r="A53" s="7" t="s">
        <v>64</v>
      </c>
      <c r="B53" s="7" t="s">
        <v>65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2"/>
      <c r="Q53" s="2">
        <v>0.5</v>
      </c>
      <c r="R53" s="2"/>
      <c r="S53" s="2">
        <v>3.5</v>
      </c>
      <c r="T53" s="2"/>
      <c r="U53" s="2">
        <v>2</v>
      </c>
      <c r="V53" s="2">
        <v>1.46</v>
      </c>
      <c r="W53" s="2">
        <v>2</v>
      </c>
      <c r="X53" s="2">
        <v>-0.05</v>
      </c>
      <c r="Y53" s="2">
        <v>0.5</v>
      </c>
      <c r="Z53" s="2">
        <v>3</v>
      </c>
      <c r="AA53" s="2">
        <f t="shared" si="0"/>
        <v>9.5</v>
      </c>
      <c r="AB53" s="2">
        <f t="shared" si="1"/>
        <v>4.41</v>
      </c>
      <c r="AC53" s="2">
        <v>24500</v>
      </c>
      <c r="AD53" s="2">
        <f t="shared" si="2"/>
        <v>232750</v>
      </c>
      <c r="AE53" s="2">
        <f t="shared" si="3"/>
        <v>108045</v>
      </c>
    </row>
    <row r="54" spans="1:31">
      <c r="A54" s="2"/>
      <c r="B54" s="7" t="s">
        <v>66</v>
      </c>
      <c r="C54" s="2"/>
      <c r="D54" s="2"/>
      <c r="E54" s="2">
        <v>1</v>
      </c>
      <c r="F54" s="2"/>
      <c r="G54" s="2"/>
      <c r="H54" s="2">
        <v>0.25</v>
      </c>
      <c r="I54" s="2">
        <v>1</v>
      </c>
      <c r="J54" s="2"/>
      <c r="K54" s="2"/>
      <c r="L54" s="2"/>
      <c r="M54" s="2"/>
      <c r="N54" s="2"/>
      <c r="O54" s="2"/>
      <c r="P54" s="2"/>
      <c r="Q54" s="2"/>
      <c r="R54" s="2"/>
      <c r="S54" s="2">
        <v>1</v>
      </c>
      <c r="T54" s="2"/>
      <c r="U54" s="2">
        <v>2</v>
      </c>
      <c r="V54" s="2"/>
      <c r="W54" s="2">
        <v>1</v>
      </c>
      <c r="X54" s="2">
        <v>0.75</v>
      </c>
      <c r="Y54" s="2"/>
      <c r="Z54" s="2"/>
      <c r="AA54" s="2">
        <f t="shared" si="0"/>
        <v>6</v>
      </c>
      <c r="AB54" s="2">
        <f t="shared" si="1"/>
        <v>1</v>
      </c>
      <c r="AC54" s="2">
        <v>78000</v>
      </c>
      <c r="AD54" s="2">
        <f t="shared" si="2"/>
        <v>468000</v>
      </c>
      <c r="AE54" s="2">
        <f>PRODUCT(AB54,AC54)</f>
        <v>78000</v>
      </c>
    </row>
    <row r="55" spans="1:31">
      <c r="A55" s="8" t="s">
        <v>74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>
        <f>SUM(AD9:AD54)</f>
        <v>19693310</v>
      </c>
      <c r="AE55" s="8">
        <f>SUM(AE9:AE54)</f>
        <v>14834803</v>
      </c>
    </row>
    <row r="58" spans="1:31" ht="18.75">
      <c r="B58" s="10"/>
      <c r="C58" s="10"/>
      <c r="D58" s="10"/>
      <c r="E58" s="10"/>
      <c r="F58" s="10"/>
      <c r="G58" s="10"/>
    </row>
    <row r="64" spans="1:31" ht="18.75">
      <c r="B64" s="16"/>
      <c r="C64" s="16"/>
      <c r="D64" s="16"/>
      <c r="E64" s="16"/>
      <c r="F64" s="16"/>
      <c r="G64" s="16"/>
      <c r="H64" s="17"/>
      <c r="I64" s="17"/>
      <c r="J64" s="17"/>
      <c r="K64" s="16"/>
      <c r="L64" s="16"/>
      <c r="M64" s="16"/>
      <c r="N64" s="16"/>
      <c r="O64" s="16"/>
      <c r="P64" s="16"/>
      <c r="Q64" s="16"/>
      <c r="R64" s="18"/>
      <c r="S64" s="17"/>
    </row>
    <row r="65" spans="2:7" ht="18.75">
      <c r="B65" s="10"/>
      <c r="C65" s="10"/>
      <c r="D65" s="10"/>
      <c r="E65" s="10"/>
      <c r="F65" s="10"/>
      <c r="G6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Tamatam Ravindra</dc:creator>
  <cp:lastModifiedBy>NAVIN</cp:lastModifiedBy>
  <dcterms:created xsi:type="dcterms:W3CDTF">2013-12-04T11:42:18Z</dcterms:created>
  <dcterms:modified xsi:type="dcterms:W3CDTF">2014-09-21T14:37:15Z</dcterms:modified>
</cp:coreProperties>
</file>