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YSN Field Inspection." sheetId="4" r:id="rId1"/>
    <sheet name="Staff Field Inspection" sheetId="2" r:id="rId2"/>
    <sheet name="GOT" sheetId="3" r:id="rId3"/>
  </sheets>
  <definedNames>
    <definedName name="_xlnm._FilterDatabase" localSheetId="1" hidden="1">'Staff Field Inspection'!$A$2:$L$108</definedName>
    <definedName name="_xlnm._FilterDatabase" localSheetId="0" hidden="1">'YSN Field Inspection.'!$A$2:$L$85</definedName>
  </definedNames>
  <calcPr calcId="124519"/>
</workbook>
</file>

<file path=xl/calcChain.xml><?xml version="1.0" encoding="utf-8"?>
<calcChain xmlns="http://schemas.openxmlformats.org/spreadsheetml/2006/main">
  <c r="G32" i="3"/>
  <c r="F32"/>
  <c r="G69" i="2" l="1"/>
  <c r="F69"/>
  <c r="F65"/>
  <c r="G65"/>
  <c r="G63"/>
  <c r="F63"/>
  <c r="G62"/>
  <c r="F62"/>
  <c r="G107" l="1"/>
  <c r="F107"/>
  <c r="G105"/>
  <c r="F105"/>
  <c r="G108" l="1"/>
  <c r="F108"/>
  <c r="F7" l="1"/>
  <c r="G7"/>
  <c r="F6"/>
  <c r="G6"/>
  <c r="F104" l="1"/>
  <c r="G104"/>
  <c r="G85" i="4" l="1"/>
  <c r="F85"/>
</calcChain>
</file>

<file path=xl/sharedStrings.xml><?xml version="1.0" encoding="utf-8"?>
<sst xmlns="http://schemas.openxmlformats.org/spreadsheetml/2006/main" count="1432" uniqueCount="216">
  <si>
    <t>Sr. No.</t>
  </si>
  <si>
    <t>Crop</t>
  </si>
  <si>
    <t>SP Code</t>
  </si>
  <si>
    <t>Area (Ac.)</t>
  </si>
  <si>
    <t>Inspected Plot (No.)</t>
  </si>
  <si>
    <t>Production Location</t>
  </si>
  <si>
    <t>Stage of Crop</t>
  </si>
  <si>
    <t>Date</t>
  </si>
  <si>
    <t>Inspected BY</t>
  </si>
  <si>
    <t>Hy. Code</t>
  </si>
  <si>
    <t>Female</t>
  </si>
  <si>
    <t>Male</t>
  </si>
  <si>
    <t xml:space="preserve">From </t>
  </si>
  <si>
    <t>to</t>
  </si>
  <si>
    <t>Hybrid Seed Production</t>
  </si>
  <si>
    <t>Yogesh</t>
  </si>
  <si>
    <t>Hy. Paddy</t>
  </si>
  <si>
    <t>Paddy A*B</t>
  </si>
  <si>
    <t>---</t>
  </si>
  <si>
    <t>Hyderabad (Telangana)</t>
  </si>
  <si>
    <t>Foundation Seed Production</t>
  </si>
  <si>
    <t>Bajra A*B</t>
  </si>
  <si>
    <t>2A</t>
  </si>
  <si>
    <t>11E</t>
  </si>
  <si>
    <t>Maize</t>
  </si>
  <si>
    <t>D.Raja (Maharashtra)</t>
  </si>
  <si>
    <t>Hy. Chilli</t>
  </si>
  <si>
    <t>Ranibennur (Karnataka)</t>
  </si>
  <si>
    <t>Clusterbean</t>
  </si>
  <si>
    <t>Hy. Tomato</t>
  </si>
  <si>
    <t>AG171</t>
  </si>
  <si>
    <t>AG179</t>
  </si>
  <si>
    <t>AG175</t>
  </si>
  <si>
    <t>AG189</t>
  </si>
  <si>
    <t>AG191</t>
  </si>
  <si>
    <t>AG101</t>
  </si>
  <si>
    <t>AG102</t>
  </si>
  <si>
    <t>Jagdalpur (C.G)</t>
  </si>
  <si>
    <t>Hy. Brinjal</t>
  </si>
  <si>
    <t>AG129</t>
  </si>
  <si>
    <t>AG130</t>
  </si>
  <si>
    <t>AG089</t>
  </si>
  <si>
    <t>AG090</t>
  </si>
  <si>
    <t>AG099</t>
  </si>
  <si>
    <t>AG100</t>
  </si>
  <si>
    <t>AG053</t>
  </si>
  <si>
    <t>AG054</t>
  </si>
  <si>
    <t>AG057</t>
  </si>
  <si>
    <t>AG058</t>
  </si>
  <si>
    <t>AG065</t>
  </si>
  <si>
    <t>AG066</t>
  </si>
  <si>
    <t>AG067</t>
  </si>
  <si>
    <t>AG068</t>
  </si>
  <si>
    <t>AG069</t>
  </si>
  <si>
    <t>AG070</t>
  </si>
  <si>
    <t>AG071</t>
  </si>
  <si>
    <t>AG072</t>
  </si>
  <si>
    <t>AG073</t>
  </si>
  <si>
    <t>AG074</t>
  </si>
  <si>
    <t>AG075</t>
  </si>
  <si>
    <t>AG076</t>
  </si>
  <si>
    <t>AG077</t>
  </si>
  <si>
    <t>AG078</t>
  </si>
  <si>
    <t>AG081</t>
  </si>
  <si>
    <t>AG082</t>
  </si>
  <si>
    <t>AG083</t>
  </si>
  <si>
    <t>AG084</t>
  </si>
  <si>
    <t>AG085</t>
  </si>
  <si>
    <t>AG086</t>
  </si>
  <si>
    <t>AG087</t>
  </si>
  <si>
    <t>AG088</t>
  </si>
  <si>
    <t>AG091</t>
  </si>
  <si>
    <t>AG092</t>
  </si>
  <si>
    <t>AG093</t>
  </si>
  <si>
    <t>AG094</t>
  </si>
  <si>
    <t>AG095</t>
  </si>
  <si>
    <t>AG096</t>
  </si>
  <si>
    <t>AG097</t>
  </si>
  <si>
    <t>AG098</t>
  </si>
  <si>
    <t>AG181</t>
  </si>
  <si>
    <t>AG182</t>
  </si>
  <si>
    <t>AG183</t>
  </si>
  <si>
    <t>AG184</t>
  </si>
  <si>
    <t>AG185</t>
  </si>
  <si>
    <t>AG186</t>
  </si>
  <si>
    <t>AG187</t>
  </si>
  <si>
    <t>AG188</t>
  </si>
  <si>
    <t>AG205</t>
  </si>
  <si>
    <t>AG206</t>
  </si>
  <si>
    <t>AG219</t>
  </si>
  <si>
    <t>AG220</t>
  </si>
  <si>
    <t>AG283</t>
  </si>
  <si>
    <t>AG284</t>
  </si>
  <si>
    <t>AG285</t>
  </si>
  <si>
    <t>AG286</t>
  </si>
  <si>
    <t>AG289</t>
  </si>
  <si>
    <t>AG290</t>
  </si>
  <si>
    <t>AG291</t>
  </si>
  <si>
    <t>AG292</t>
  </si>
  <si>
    <t xml:space="preserve">VNR In house </t>
  </si>
  <si>
    <t xml:space="preserve">AG389 </t>
  </si>
  <si>
    <t>AG390</t>
  </si>
  <si>
    <t xml:space="preserve">AG391 </t>
  </si>
  <si>
    <t>AG392</t>
  </si>
  <si>
    <t>AG395</t>
  </si>
  <si>
    <t>AG398</t>
  </si>
  <si>
    <t>AG353</t>
  </si>
  <si>
    <t>AG354</t>
  </si>
  <si>
    <t>AG357</t>
  </si>
  <si>
    <t>AG358</t>
  </si>
  <si>
    <t>AG469</t>
  </si>
  <si>
    <t>AG470</t>
  </si>
  <si>
    <t>Karimnagar ( Telangana)</t>
  </si>
  <si>
    <t>21N</t>
  </si>
  <si>
    <t>22B</t>
  </si>
  <si>
    <t>25A</t>
  </si>
  <si>
    <t>31X</t>
  </si>
  <si>
    <t>3A</t>
  </si>
  <si>
    <t>5A</t>
  </si>
  <si>
    <t>AG459</t>
  </si>
  <si>
    <t>Kurnool (A.P)</t>
  </si>
  <si>
    <t>From</t>
  </si>
  <si>
    <t>To</t>
  </si>
  <si>
    <t>GOT Center</t>
  </si>
  <si>
    <t>Hybrid</t>
  </si>
  <si>
    <t>No. Of Lots</t>
  </si>
  <si>
    <t>Semaria</t>
  </si>
  <si>
    <t>Bitter Gourd</t>
  </si>
  <si>
    <t>VNR-28</t>
  </si>
  <si>
    <t>Bhindi</t>
  </si>
  <si>
    <t>VNR-999</t>
  </si>
  <si>
    <t>Kanhaiya(28-B)</t>
  </si>
  <si>
    <t>Qty (Kg)</t>
  </si>
  <si>
    <t>Chilli</t>
  </si>
  <si>
    <t>VNR-38</t>
  </si>
  <si>
    <t>Tomato</t>
  </si>
  <si>
    <t>VNR-3171</t>
  </si>
  <si>
    <t>Sitapur-Idrish Hashan-Maheshpur</t>
  </si>
  <si>
    <t>VNR-3357</t>
  </si>
  <si>
    <t>Aakash</t>
  </si>
  <si>
    <t>Sitapur</t>
  </si>
  <si>
    <t>Akshay</t>
  </si>
  <si>
    <t>Improved Katahi</t>
  </si>
  <si>
    <t>Navdhan</t>
  </si>
  <si>
    <t>Sagar</t>
  </si>
  <si>
    <t>Shreya</t>
  </si>
  <si>
    <t>Sunny</t>
  </si>
  <si>
    <t>VNR-22</t>
  </si>
  <si>
    <t>Ajay Sing Okhra</t>
  </si>
  <si>
    <t>Mixed Verities</t>
  </si>
  <si>
    <t>Total</t>
  </si>
  <si>
    <t>111EE</t>
  </si>
  <si>
    <t>Hy. Okra</t>
  </si>
  <si>
    <t>AG569</t>
  </si>
  <si>
    <t>AG570</t>
  </si>
  <si>
    <t>Bayad (Gujrat)</t>
  </si>
  <si>
    <t>OP. Okra</t>
  </si>
  <si>
    <t>AG571</t>
  </si>
  <si>
    <t>OP. Bitter Gourd</t>
  </si>
  <si>
    <t>AG580</t>
  </si>
  <si>
    <t>Hy. Snake Gourd</t>
  </si>
  <si>
    <t>AG501</t>
  </si>
  <si>
    <t>AG502</t>
  </si>
  <si>
    <t>AG565</t>
  </si>
  <si>
    <t>AG566</t>
  </si>
  <si>
    <t>AG497</t>
  </si>
  <si>
    <t>OP. Capsicum</t>
  </si>
  <si>
    <t>Hy. Cucumber</t>
  </si>
  <si>
    <t>Hy.  Ash Gourd</t>
  </si>
  <si>
    <t>Hy.  Brinjal</t>
  </si>
  <si>
    <t>Hy.  Pumpkin</t>
  </si>
  <si>
    <t>Hy.  Sponge Gourd</t>
  </si>
  <si>
    <t>Hy. Bitter Gourd</t>
  </si>
  <si>
    <t>OP.  Sponge Gourd</t>
  </si>
  <si>
    <t>OP. Snake Gourd</t>
  </si>
  <si>
    <t>AG793</t>
  </si>
  <si>
    <t>AG800</t>
  </si>
  <si>
    <t>AG651</t>
  </si>
  <si>
    <t>AG652</t>
  </si>
  <si>
    <t>AG767</t>
  </si>
  <si>
    <t>AG768</t>
  </si>
  <si>
    <t>Hy.  Ridge Gourd</t>
  </si>
  <si>
    <t>AG779</t>
  </si>
  <si>
    <t>AG780</t>
  </si>
  <si>
    <t>AG845</t>
  </si>
  <si>
    <t>AG627</t>
  </si>
  <si>
    <t>AG628</t>
  </si>
  <si>
    <t>Ambikapur (C.G)</t>
  </si>
  <si>
    <t>Hy. Maize</t>
  </si>
  <si>
    <t>M-14</t>
  </si>
  <si>
    <t>Sathupalli (TS)</t>
  </si>
  <si>
    <t>M-16</t>
  </si>
  <si>
    <t>M-31</t>
  </si>
  <si>
    <t>Yogesh, Sushil</t>
  </si>
  <si>
    <t>M-18</t>
  </si>
  <si>
    <t>Sushil</t>
  </si>
  <si>
    <t>M-13</t>
  </si>
  <si>
    <t>M-15</t>
  </si>
  <si>
    <t>Sushil, PKM</t>
  </si>
  <si>
    <t>NH1</t>
  </si>
  <si>
    <t>Mahasamund (C.G)</t>
  </si>
  <si>
    <t>PKM</t>
  </si>
  <si>
    <t>Jaleshwar (Odisa)</t>
  </si>
  <si>
    <t>51S</t>
  </si>
  <si>
    <t xml:space="preserve">Puri (Odisha) </t>
  </si>
  <si>
    <t>4BN</t>
  </si>
  <si>
    <t>4BN+</t>
  </si>
  <si>
    <t>Yogesh, Sushil, Umesh</t>
  </si>
  <si>
    <t>1A</t>
  </si>
  <si>
    <t>Yogesh, PKM</t>
  </si>
  <si>
    <t>R5A</t>
  </si>
  <si>
    <t>Rajkumar-Godhi</t>
  </si>
  <si>
    <t>VNR-314</t>
  </si>
  <si>
    <t>AG842</t>
  </si>
  <si>
    <t>Dhaba (C.G)</t>
  </si>
  <si>
    <t>QA Team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</si>
</sst>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dd/mm/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3" fillId="0" borderId="1" xfId="0" quotePrefix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14" fontId="2" fillId="0" borderId="1" xfId="0" applyNumberFormat="1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0" fontId="0" fillId="0" borderId="4" xfId="0" applyFill="1" applyBorder="1" applyAlignment="1">
      <alignment horizontal="left" vertical="center"/>
    </xf>
    <xf numFmtId="14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2" fontId="0" fillId="0" borderId="1" xfId="0" applyNumberFormat="1" applyFill="1" applyBorder="1" applyAlignment="1">
      <alignment horizontal="right"/>
    </xf>
    <xf numFmtId="14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6" xfId="0" applyFill="1" applyBorder="1"/>
    <xf numFmtId="14" fontId="0" fillId="0" borderId="1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2" fontId="0" fillId="2" borderId="1" xfId="0" applyNumberFormat="1" applyFill="1" applyBorder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right" vertical="center"/>
    </xf>
    <xf numFmtId="2" fontId="0" fillId="0" borderId="0" xfId="0" applyNumberFormat="1" applyFill="1" applyBorder="1"/>
    <xf numFmtId="165" fontId="4" fillId="3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65" fontId="4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7"/>
  <sheetViews>
    <sheetView workbookViewId="0">
      <pane ySplit="2" topLeftCell="A3" activePane="bottomLeft" state="frozen"/>
      <selection pane="bottomLeft" activeCell="L1" sqref="L1:L2"/>
    </sheetView>
  </sheetViews>
  <sheetFormatPr defaultRowHeight="15"/>
  <cols>
    <col min="1" max="1" width="5.85546875" customWidth="1"/>
    <col min="2" max="2" width="16.28515625" customWidth="1"/>
    <col min="6" max="6" width="8.85546875" customWidth="1"/>
    <col min="8" max="8" width="21.85546875" bestFit="1" customWidth="1"/>
    <col min="9" max="9" width="26.7109375" bestFit="1" customWidth="1"/>
    <col min="10" max="11" width="10.140625" bestFit="1" customWidth="1"/>
    <col min="12" max="12" width="23.85546875" bestFit="1" customWidth="1"/>
  </cols>
  <sheetData>
    <row r="1" spans="1:12">
      <c r="A1" s="69" t="s">
        <v>0</v>
      </c>
      <c r="B1" s="69" t="s">
        <v>1</v>
      </c>
      <c r="C1" s="69" t="s">
        <v>2</v>
      </c>
      <c r="D1" s="69"/>
      <c r="E1" s="69"/>
      <c r="F1" s="69" t="s">
        <v>3</v>
      </c>
      <c r="G1" s="69" t="s">
        <v>4</v>
      </c>
      <c r="H1" s="66" t="s">
        <v>5</v>
      </c>
      <c r="I1" s="66" t="s">
        <v>6</v>
      </c>
      <c r="J1" s="66" t="s">
        <v>7</v>
      </c>
      <c r="K1" s="66"/>
      <c r="L1" s="67" t="s">
        <v>8</v>
      </c>
    </row>
    <row r="2" spans="1:12">
      <c r="A2" s="70"/>
      <c r="B2" s="69"/>
      <c r="C2" s="28" t="s">
        <v>9</v>
      </c>
      <c r="D2" s="28" t="s">
        <v>10</v>
      </c>
      <c r="E2" s="2" t="s">
        <v>11</v>
      </c>
      <c r="F2" s="69"/>
      <c r="G2" s="69"/>
      <c r="H2" s="66"/>
      <c r="I2" s="66"/>
      <c r="J2" s="27" t="s">
        <v>12</v>
      </c>
      <c r="K2" s="27" t="s">
        <v>13</v>
      </c>
      <c r="L2" s="68"/>
    </row>
    <row r="3" spans="1:12">
      <c r="A3" s="4">
        <v>1</v>
      </c>
      <c r="B3" s="35" t="s">
        <v>29</v>
      </c>
      <c r="C3" s="11" t="s">
        <v>18</v>
      </c>
      <c r="D3" s="36" t="s">
        <v>30</v>
      </c>
      <c r="E3" s="5" t="s">
        <v>18</v>
      </c>
      <c r="F3" s="37">
        <v>3.77</v>
      </c>
      <c r="G3" s="7">
        <v>14</v>
      </c>
      <c r="H3" s="35" t="s">
        <v>27</v>
      </c>
      <c r="I3" s="35" t="s">
        <v>14</v>
      </c>
      <c r="J3" s="10">
        <v>43104</v>
      </c>
      <c r="K3" s="10">
        <v>43104</v>
      </c>
      <c r="L3" s="7" t="s">
        <v>15</v>
      </c>
    </row>
    <row r="4" spans="1:12">
      <c r="A4" s="4">
        <v>2</v>
      </c>
      <c r="B4" s="35" t="s">
        <v>29</v>
      </c>
      <c r="C4" s="11" t="s">
        <v>18</v>
      </c>
      <c r="D4" s="36" t="s">
        <v>31</v>
      </c>
      <c r="E4" s="5" t="s">
        <v>18</v>
      </c>
      <c r="F4" s="37">
        <v>1.52</v>
      </c>
      <c r="G4" s="7">
        <v>7</v>
      </c>
      <c r="H4" s="35" t="s">
        <v>27</v>
      </c>
      <c r="I4" s="35" t="s">
        <v>14</v>
      </c>
      <c r="J4" s="10">
        <v>43104</v>
      </c>
      <c r="K4" s="10">
        <v>43104</v>
      </c>
      <c r="L4" s="7" t="s">
        <v>15</v>
      </c>
    </row>
    <row r="5" spans="1:12">
      <c r="A5" s="4">
        <v>3</v>
      </c>
      <c r="B5" s="35" t="s">
        <v>29</v>
      </c>
      <c r="C5" s="11" t="s">
        <v>18</v>
      </c>
      <c r="D5" s="36" t="s">
        <v>32</v>
      </c>
      <c r="E5" s="5" t="s">
        <v>18</v>
      </c>
      <c r="F5" s="37">
        <v>3.32</v>
      </c>
      <c r="G5" s="7">
        <v>19</v>
      </c>
      <c r="H5" s="35" t="s">
        <v>25</v>
      </c>
      <c r="I5" s="35" t="s">
        <v>14</v>
      </c>
      <c r="J5" s="10">
        <v>43109</v>
      </c>
      <c r="K5" s="10">
        <v>43110</v>
      </c>
      <c r="L5" s="7" t="s">
        <v>15</v>
      </c>
    </row>
    <row r="6" spans="1:12">
      <c r="A6" s="4">
        <v>4</v>
      </c>
      <c r="B6" s="35" t="s">
        <v>29</v>
      </c>
      <c r="C6" s="11" t="s">
        <v>18</v>
      </c>
      <c r="D6" s="36" t="s">
        <v>31</v>
      </c>
      <c r="E6" s="5" t="s">
        <v>18</v>
      </c>
      <c r="F6" s="37">
        <v>1.75</v>
      </c>
      <c r="G6" s="7">
        <v>9</v>
      </c>
      <c r="H6" s="35" t="s">
        <v>25</v>
      </c>
      <c r="I6" s="35" t="s">
        <v>14</v>
      </c>
      <c r="J6" s="10">
        <v>43109</v>
      </c>
      <c r="K6" s="10">
        <v>43110</v>
      </c>
      <c r="L6" s="7" t="s">
        <v>15</v>
      </c>
    </row>
    <row r="7" spans="1:12">
      <c r="A7" s="4">
        <v>5</v>
      </c>
      <c r="B7" s="33" t="s">
        <v>29</v>
      </c>
      <c r="C7" s="5" t="s">
        <v>18</v>
      </c>
      <c r="D7" s="36" t="s">
        <v>33</v>
      </c>
      <c r="E7" s="5" t="s">
        <v>18</v>
      </c>
      <c r="F7" s="37">
        <v>1.47</v>
      </c>
      <c r="G7" s="7">
        <v>8</v>
      </c>
      <c r="H7" s="33" t="s">
        <v>25</v>
      </c>
      <c r="I7" s="33" t="s">
        <v>14</v>
      </c>
      <c r="J7" s="10">
        <v>43109</v>
      </c>
      <c r="K7" s="10">
        <v>43110</v>
      </c>
      <c r="L7" s="7" t="s">
        <v>15</v>
      </c>
    </row>
    <row r="8" spans="1:12">
      <c r="A8" s="4">
        <v>6</v>
      </c>
      <c r="B8" s="33" t="s">
        <v>29</v>
      </c>
      <c r="C8" s="5" t="s">
        <v>18</v>
      </c>
      <c r="D8" s="36" t="s">
        <v>34</v>
      </c>
      <c r="E8" s="5" t="s">
        <v>18</v>
      </c>
      <c r="F8" s="37">
        <v>0.56999999999999995</v>
      </c>
      <c r="G8" s="7">
        <v>3</v>
      </c>
      <c r="H8" s="33" t="s">
        <v>25</v>
      </c>
      <c r="I8" s="33" t="s">
        <v>14</v>
      </c>
      <c r="J8" s="10">
        <v>43109</v>
      </c>
      <c r="K8" s="10">
        <v>43110</v>
      </c>
      <c r="L8" s="7" t="s">
        <v>15</v>
      </c>
    </row>
    <row r="9" spans="1:12">
      <c r="A9" s="4">
        <v>7</v>
      </c>
      <c r="B9" s="7" t="s">
        <v>26</v>
      </c>
      <c r="C9" s="5" t="s">
        <v>18</v>
      </c>
      <c r="D9" s="6" t="s">
        <v>35</v>
      </c>
      <c r="E9" s="12" t="s">
        <v>36</v>
      </c>
      <c r="F9" s="37">
        <v>0.5</v>
      </c>
      <c r="G9" s="7">
        <v>1</v>
      </c>
      <c r="H9" s="33" t="s">
        <v>37</v>
      </c>
      <c r="I9" s="33" t="s">
        <v>14</v>
      </c>
      <c r="J9" s="10">
        <v>43137</v>
      </c>
      <c r="K9" s="10">
        <v>43137</v>
      </c>
      <c r="L9" s="7" t="s">
        <v>15</v>
      </c>
    </row>
    <row r="10" spans="1:12">
      <c r="A10" s="4">
        <v>8</v>
      </c>
      <c r="B10" s="13" t="s">
        <v>38</v>
      </c>
      <c r="C10" s="5" t="s">
        <v>18</v>
      </c>
      <c r="D10" s="6" t="s">
        <v>39</v>
      </c>
      <c r="E10" s="6" t="s">
        <v>40</v>
      </c>
      <c r="F10" s="9">
        <v>0.75</v>
      </c>
      <c r="G10" s="7">
        <v>1</v>
      </c>
      <c r="H10" s="33" t="s">
        <v>37</v>
      </c>
      <c r="I10" s="33" t="s">
        <v>14</v>
      </c>
      <c r="J10" s="10">
        <v>43138</v>
      </c>
      <c r="K10" s="10">
        <v>43138</v>
      </c>
      <c r="L10" s="7" t="s">
        <v>15</v>
      </c>
    </row>
    <row r="11" spans="1:12">
      <c r="A11" s="4">
        <v>9</v>
      </c>
      <c r="B11" s="7" t="s">
        <v>26</v>
      </c>
      <c r="C11" s="5" t="s">
        <v>18</v>
      </c>
      <c r="D11" s="6" t="s">
        <v>41</v>
      </c>
      <c r="E11" s="6" t="s">
        <v>42</v>
      </c>
      <c r="F11" s="37">
        <v>4.5</v>
      </c>
      <c r="G11" s="7">
        <v>1</v>
      </c>
      <c r="H11" s="33" t="s">
        <v>37</v>
      </c>
      <c r="I11" s="33" t="s">
        <v>14</v>
      </c>
      <c r="J11" s="10">
        <v>43138</v>
      </c>
      <c r="K11" s="10">
        <v>43138</v>
      </c>
      <c r="L11" s="7" t="s">
        <v>15</v>
      </c>
    </row>
    <row r="12" spans="1:12">
      <c r="A12" s="4">
        <v>10</v>
      </c>
      <c r="B12" s="7" t="s">
        <v>26</v>
      </c>
      <c r="C12" s="5" t="s">
        <v>18</v>
      </c>
      <c r="D12" s="6" t="s">
        <v>43</v>
      </c>
      <c r="E12" s="6" t="s">
        <v>44</v>
      </c>
      <c r="F12" s="37">
        <v>8</v>
      </c>
      <c r="G12" s="7">
        <v>3</v>
      </c>
      <c r="H12" s="38" t="s">
        <v>37</v>
      </c>
      <c r="I12" s="33" t="s">
        <v>14</v>
      </c>
      <c r="J12" s="10">
        <v>43138</v>
      </c>
      <c r="K12" s="10">
        <v>43138</v>
      </c>
      <c r="L12" s="7" t="s">
        <v>15</v>
      </c>
    </row>
    <row r="13" spans="1:12">
      <c r="A13" s="4">
        <v>11</v>
      </c>
      <c r="B13" s="7" t="s">
        <v>26</v>
      </c>
      <c r="C13" s="5" t="s">
        <v>18</v>
      </c>
      <c r="D13" s="6" t="s">
        <v>45</v>
      </c>
      <c r="E13" s="6" t="s">
        <v>46</v>
      </c>
      <c r="F13" s="9">
        <v>0.03</v>
      </c>
      <c r="G13" s="7">
        <v>1</v>
      </c>
      <c r="H13" s="38" t="s">
        <v>37</v>
      </c>
      <c r="I13" s="33" t="s">
        <v>14</v>
      </c>
      <c r="J13" s="10">
        <v>43139</v>
      </c>
      <c r="K13" s="10">
        <v>43140</v>
      </c>
      <c r="L13" s="7" t="s">
        <v>15</v>
      </c>
    </row>
    <row r="14" spans="1:12">
      <c r="A14" s="4">
        <v>12</v>
      </c>
      <c r="B14" s="7" t="s">
        <v>26</v>
      </c>
      <c r="C14" s="5" t="s">
        <v>18</v>
      </c>
      <c r="D14" s="6" t="s">
        <v>47</v>
      </c>
      <c r="E14" s="6" t="s">
        <v>48</v>
      </c>
      <c r="F14" s="9">
        <v>1</v>
      </c>
      <c r="G14" s="7">
        <v>1</v>
      </c>
      <c r="H14" s="38" t="s">
        <v>37</v>
      </c>
      <c r="I14" s="33" t="s">
        <v>14</v>
      </c>
      <c r="J14" s="10">
        <v>43139</v>
      </c>
      <c r="K14" s="10">
        <v>43140</v>
      </c>
      <c r="L14" s="7" t="s">
        <v>15</v>
      </c>
    </row>
    <row r="15" spans="1:12">
      <c r="A15" s="4">
        <v>13</v>
      </c>
      <c r="B15" s="7" t="s">
        <v>26</v>
      </c>
      <c r="C15" s="5" t="s">
        <v>18</v>
      </c>
      <c r="D15" s="6" t="s">
        <v>49</v>
      </c>
      <c r="E15" s="6" t="s">
        <v>50</v>
      </c>
      <c r="F15" s="9">
        <v>1.1000000000000001</v>
      </c>
      <c r="G15" s="7">
        <v>1</v>
      </c>
      <c r="H15" s="38" t="s">
        <v>37</v>
      </c>
      <c r="I15" s="33" t="s">
        <v>14</v>
      </c>
      <c r="J15" s="10">
        <v>43139</v>
      </c>
      <c r="K15" s="10">
        <v>43140</v>
      </c>
      <c r="L15" s="7" t="s">
        <v>15</v>
      </c>
    </row>
    <row r="16" spans="1:12">
      <c r="A16" s="4">
        <v>14</v>
      </c>
      <c r="B16" s="7" t="s">
        <v>26</v>
      </c>
      <c r="C16" s="5" t="s">
        <v>18</v>
      </c>
      <c r="D16" s="6" t="s">
        <v>51</v>
      </c>
      <c r="E16" s="6" t="s">
        <v>52</v>
      </c>
      <c r="F16" s="9">
        <v>0.47</v>
      </c>
      <c r="G16" s="7">
        <v>2</v>
      </c>
      <c r="H16" s="38" t="s">
        <v>37</v>
      </c>
      <c r="I16" s="33" t="s">
        <v>14</v>
      </c>
      <c r="J16" s="10">
        <v>43139</v>
      </c>
      <c r="K16" s="10">
        <v>43140</v>
      </c>
      <c r="L16" s="7" t="s">
        <v>15</v>
      </c>
    </row>
    <row r="17" spans="1:12">
      <c r="A17" s="4">
        <v>15</v>
      </c>
      <c r="B17" s="7" t="s">
        <v>26</v>
      </c>
      <c r="C17" s="5" t="s">
        <v>18</v>
      </c>
      <c r="D17" s="6" t="s">
        <v>53</v>
      </c>
      <c r="E17" s="6" t="s">
        <v>54</v>
      </c>
      <c r="F17" s="9">
        <v>0.25</v>
      </c>
      <c r="G17" s="7">
        <v>1</v>
      </c>
      <c r="H17" s="38" t="s">
        <v>37</v>
      </c>
      <c r="I17" s="33" t="s">
        <v>14</v>
      </c>
      <c r="J17" s="10">
        <v>43139</v>
      </c>
      <c r="K17" s="10">
        <v>43140</v>
      </c>
      <c r="L17" s="7" t="s">
        <v>15</v>
      </c>
    </row>
    <row r="18" spans="1:12">
      <c r="A18" s="4">
        <v>16</v>
      </c>
      <c r="B18" s="7" t="s">
        <v>26</v>
      </c>
      <c r="C18" s="5" t="s">
        <v>18</v>
      </c>
      <c r="D18" s="6" t="s">
        <v>55</v>
      </c>
      <c r="E18" s="6" t="s">
        <v>56</v>
      </c>
      <c r="F18" s="9">
        <v>0.5</v>
      </c>
      <c r="G18" s="7">
        <v>1</v>
      </c>
      <c r="H18" s="38" t="s">
        <v>37</v>
      </c>
      <c r="I18" s="33" t="s">
        <v>14</v>
      </c>
      <c r="J18" s="10">
        <v>43139</v>
      </c>
      <c r="K18" s="10">
        <v>43140</v>
      </c>
      <c r="L18" s="7" t="s">
        <v>15</v>
      </c>
    </row>
    <row r="19" spans="1:12">
      <c r="A19" s="4">
        <v>17</v>
      </c>
      <c r="B19" s="7" t="s">
        <v>26</v>
      </c>
      <c r="C19" s="5" t="s">
        <v>18</v>
      </c>
      <c r="D19" s="7" t="s">
        <v>57</v>
      </c>
      <c r="E19" s="7" t="s">
        <v>58</v>
      </c>
      <c r="F19" s="9">
        <v>0.25</v>
      </c>
      <c r="G19" s="7">
        <v>1</v>
      </c>
      <c r="H19" s="38" t="s">
        <v>37</v>
      </c>
      <c r="I19" s="33" t="s">
        <v>14</v>
      </c>
      <c r="J19" s="10">
        <v>43139</v>
      </c>
      <c r="K19" s="10">
        <v>43140</v>
      </c>
      <c r="L19" s="7" t="s">
        <v>15</v>
      </c>
    </row>
    <row r="20" spans="1:12">
      <c r="A20" s="4">
        <v>18</v>
      </c>
      <c r="B20" s="7" t="s">
        <v>26</v>
      </c>
      <c r="C20" s="5" t="s">
        <v>18</v>
      </c>
      <c r="D20" s="6" t="s">
        <v>59</v>
      </c>
      <c r="E20" s="6" t="s">
        <v>60</v>
      </c>
      <c r="F20" s="9">
        <v>0.25</v>
      </c>
      <c r="G20" s="7">
        <v>1</v>
      </c>
      <c r="H20" s="38" t="s">
        <v>37</v>
      </c>
      <c r="I20" s="33" t="s">
        <v>14</v>
      </c>
      <c r="J20" s="10">
        <v>43139</v>
      </c>
      <c r="K20" s="10">
        <v>43140</v>
      </c>
      <c r="L20" s="7" t="s">
        <v>15</v>
      </c>
    </row>
    <row r="21" spans="1:12">
      <c r="A21" s="4">
        <v>19</v>
      </c>
      <c r="B21" s="7" t="s">
        <v>26</v>
      </c>
      <c r="C21" s="5" t="s">
        <v>18</v>
      </c>
      <c r="D21" s="6" t="s">
        <v>61</v>
      </c>
      <c r="E21" s="6" t="s">
        <v>62</v>
      </c>
      <c r="F21" s="9">
        <v>2</v>
      </c>
      <c r="G21" s="7">
        <v>1</v>
      </c>
      <c r="H21" s="38" t="s">
        <v>37</v>
      </c>
      <c r="I21" s="33" t="s">
        <v>14</v>
      </c>
      <c r="J21" s="10">
        <v>43139</v>
      </c>
      <c r="K21" s="10">
        <v>43140</v>
      </c>
      <c r="L21" s="7" t="s">
        <v>15</v>
      </c>
    </row>
    <row r="22" spans="1:12">
      <c r="A22" s="4">
        <v>20</v>
      </c>
      <c r="B22" s="7" t="s">
        <v>26</v>
      </c>
      <c r="C22" s="5" t="s">
        <v>18</v>
      </c>
      <c r="D22" s="6" t="s">
        <v>63</v>
      </c>
      <c r="E22" s="6" t="s">
        <v>64</v>
      </c>
      <c r="F22" s="9">
        <v>0.25</v>
      </c>
      <c r="G22" s="7">
        <v>1</v>
      </c>
      <c r="H22" s="38" t="s">
        <v>37</v>
      </c>
      <c r="I22" s="33" t="s">
        <v>14</v>
      </c>
      <c r="J22" s="10">
        <v>43139</v>
      </c>
      <c r="K22" s="10">
        <v>43140</v>
      </c>
      <c r="L22" s="7" t="s">
        <v>15</v>
      </c>
    </row>
    <row r="23" spans="1:12">
      <c r="A23" s="4">
        <v>21</v>
      </c>
      <c r="B23" s="7" t="s">
        <v>26</v>
      </c>
      <c r="C23" s="5" t="s">
        <v>18</v>
      </c>
      <c r="D23" s="6" t="s">
        <v>65</v>
      </c>
      <c r="E23" s="6" t="s">
        <v>66</v>
      </c>
      <c r="F23" s="9">
        <v>1.2</v>
      </c>
      <c r="G23" s="7">
        <v>1</v>
      </c>
      <c r="H23" s="38" t="s">
        <v>37</v>
      </c>
      <c r="I23" s="33" t="s">
        <v>14</v>
      </c>
      <c r="J23" s="10">
        <v>43139</v>
      </c>
      <c r="K23" s="10">
        <v>43140</v>
      </c>
      <c r="L23" s="7" t="s">
        <v>15</v>
      </c>
    </row>
    <row r="24" spans="1:12">
      <c r="A24" s="4">
        <v>22</v>
      </c>
      <c r="B24" s="7" t="s">
        <v>26</v>
      </c>
      <c r="C24" s="5" t="s">
        <v>18</v>
      </c>
      <c r="D24" s="6" t="s">
        <v>67</v>
      </c>
      <c r="E24" s="6" t="s">
        <v>68</v>
      </c>
      <c r="F24" s="9">
        <v>3.75</v>
      </c>
      <c r="G24" s="7">
        <v>1</v>
      </c>
      <c r="H24" s="38" t="s">
        <v>37</v>
      </c>
      <c r="I24" s="33" t="s">
        <v>14</v>
      </c>
      <c r="J24" s="10">
        <v>43139</v>
      </c>
      <c r="K24" s="10">
        <v>43140</v>
      </c>
      <c r="L24" s="7" t="s">
        <v>15</v>
      </c>
    </row>
    <row r="25" spans="1:12">
      <c r="A25" s="4">
        <v>23</v>
      </c>
      <c r="B25" s="7" t="s">
        <v>26</v>
      </c>
      <c r="C25" s="5" t="s">
        <v>18</v>
      </c>
      <c r="D25" s="6" t="s">
        <v>69</v>
      </c>
      <c r="E25" s="6" t="s">
        <v>70</v>
      </c>
      <c r="F25" s="9">
        <v>3.5</v>
      </c>
      <c r="G25" s="7">
        <v>1</v>
      </c>
      <c r="H25" s="38" t="s">
        <v>37</v>
      </c>
      <c r="I25" s="33" t="s">
        <v>14</v>
      </c>
      <c r="J25" s="10">
        <v>43139</v>
      </c>
      <c r="K25" s="10">
        <v>43140</v>
      </c>
      <c r="L25" s="7" t="s">
        <v>15</v>
      </c>
    </row>
    <row r="26" spans="1:12">
      <c r="A26" s="4">
        <v>24</v>
      </c>
      <c r="B26" s="7" t="s">
        <v>26</v>
      </c>
      <c r="C26" s="5" t="s">
        <v>18</v>
      </c>
      <c r="D26" s="6" t="s">
        <v>71</v>
      </c>
      <c r="E26" s="6" t="s">
        <v>72</v>
      </c>
      <c r="F26" s="9">
        <v>0.75</v>
      </c>
      <c r="G26" s="7">
        <v>1</v>
      </c>
      <c r="H26" s="38" t="s">
        <v>37</v>
      </c>
      <c r="I26" s="33" t="s">
        <v>14</v>
      </c>
      <c r="J26" s="10">
        <v>43139</v>
      </c>
      <c r="K26" s="10">
        <v>43140</v>
      </c>
      <c r="L26" s="7" t="s">
        <v>15</v>
      </c>
    </row>
    <row r="27" spans="1:12">
      <c r="A27" s="4">
        <v>25</v>
      </c>
      <c r="B27" s="7" t="s">
        <v>26</v>
      </c>
      <c r="C27" s="5" t="s">
        <v>18</v>
      </c>
      <c r="D27" s="6" t="s">
        <v>73</v>
      </c>
      <c r="E27" s="6" t="s">
        <v>74</v>
      </c>
      <c r="F27" s="9">
        <v>1.25</v>
      </c>
      <c r="G27" s="7">
        <v>1</v>
      </c>
      <c r="H27" s="33" t="s">
        <v>37</v>
      </c>
      <c r="I27" s="33" t="s">
        <v>14</v>
      </c>
      <c r="J27" s="14">
        <v>43139</v>
      </c>
      <c r="K27" s="14">
        <v>43140</v>
      </c>
      <c r="L27" s="7" t="s">
        <v>15</v>
      </c>
    </row>
    <row r="28" spans="1:12">
      <c r="A28" s="4">
        <v>26</v>
      </c>
      <c r="B28" s="7" t="s">
        <v>26</v>
      </c>
      <c r="C28" s="5" t="s">
        <v>18</v>
      </c>
      <c r="D28" s="6" t="s">
        <v>75</v>
      </c>
      <c r="E28" s="6" t="s">
        <v>76</v>
      </c>
      <c r="F28" s="9">
        <v>1.5</v>
      </c>
      <c r="G28" s="7">
        <v>1</v>
      </c>
      <c r="H28" s="33" t="s">
        <v>37</v>
      </c>
      <c r="I28" s="33" t="s">
        <v>14</v>
      </c>
      <c r="J28" s="14">
        <v>43139</v>
      </c>
      <c r="K28" s="14">
        <v>43140</v>
      </c>
      <c r="L28" s="7" t="s">
        <v>15</v>
      </c>
    </row>
    <row r="29" spans="1:12">
      <c r="A29" s="4">
        <v>27</v>
      </c>
      <c r="B29" s="7" t="s">
        <v>26</v>
      </c>
      <c r="C29" s="5" t="s">
        <v>18</v>
      </c>
      <c r="D29" s="6" t="s">
        <v>77</v>
      </c>
      <c r="E29" s="6" t="s">
        <v>78</v>
      </c>
      <c r="F29" s="9">
        <v>1.3</v>
      </c>
      <c r="G29" s="7">
        <v>1</v>
      </c>
      <c r="H29" s="33" t="s">
        <v>37</v>
      </c>
      <c r="I29" s="33" t="s">
        <v>14</v>
      </c>
      <c r="J29" s="10">
        <v>43139</v>
      </c>
      <c r="K29" s="10">
        <v>43140</v>
      </c>
      <c r="L29" s="7" t="s">
        <v>15</v>
      </c>
    </row>
    <row r="30" spans="1:12">
      <c r="A30" s="4">
        <v>28</v>
      </c>
      <c r="B30" s="7" t="s">
        <v>26</v>
      </c>
      <c r="C30" s="5" t="s">
        <v>18</v>
      </c>
      <c r="D30" s="6" t="s">
        <v>79</v>
      </c>
      <c r="E30" s="6" t="s">
        <v>80</v>
      </c>
      <c r="F30" s="9">
        <v>0.13</v>
      </c>
      <c r="G30" s="7">
        <v>1</v>
      </c>
      <c r="H30" s="33" t="s">
        <v>37</v>
      </c>
      <c r="I30" s="33" t="s">
        <v>14</v>
      </c>
      <c r="J30" s="10">
        <v>43139</v>
      </c>
      <c r="K30" s="10">
        <v>43140</v>
      </c>
      <c r="L30" s="7" t="s">
        <v>15</v>
      </c>
    </row>
    <row r="31" spans="1:12">
      <c r="A31" s="4">
        <v>29</v>
      </c>
      <c r="B31" s="7" t="s">
        <v>26</v>
      </c>
      <c r="C31" s="5" t="s">
        <v>18</v>
      </c>
      <c r="D31" s="6" t="s">
        <v>81</v>
      </c>
      <c r="E31" s="6" t="s">
        <v>82</v>
      </c>
      <c r="F31" s="9">
        <v>0.01</v>
      </c>
      <c r="G31" s="7">
        <v>1</v>
      </c>
      <c r="H31" s="33" t="s">
        <v>37</v>
      </c>
      <c r="I31" s="33" t="s">
        <v>14</v>
      </c>
      <c r="J31" s="10">
        <v>43139</v>
      </c>
      <c r="K31" s="10">
        <v>43140</v>
      </c>
      <c r="L31" s="7" t="s">
        <v>15</v>
      </c>
    </row>
    <row r="32" spans="1:12">
      <c r="A32" s="4">
        <v>30</v>
      </c>
      <c r="B32" s="7" t="s">
        <v>26</v>
      </c>
      <c r="C32" s="5" t="s">
        <v>18</v>
      </c>
      <c r="D32" s="6" t="s">
        <v>83</v>
      </c>
      <c r="E32" s="6" t="s">
        <v>84</v>
      </c>
      <c r="F32" s="9">
        <v>0.13</v>
      </c>
      <c r="G32" s="7">
        <v>1</v>
      </c>
      <c r="H32" s="33" t="s">
        <v>37</v>
      </c>
      <c r="I32" s="33" t="s">
        <v>14</v>
      </c>
      <c r="J32" s="10">
        <v>43139</v>
      </c>
      <c r="K32" s="10">
        <v>43140</v>
      </c>
      <c r="L32" s="7" t="s">
        <v>15</v>
      </c>
    </row>
    <row r="33" spans="1:12">
      <c r="A33" s="4">
        <v>31</v>
      </c>
      <c r="B33" s="7" t="s">
        <v>26</v>
      </c>
      <c r="C33" s="5" t="s">
        <v>18</v>
      </c>
      <c r="D33" s="6" t="s">
        <v>85</v>
      </c>
      <c r="E33" s="6" t="s">
        <v>86</v>
      </c>
      <c r="F33" s="9">
        <v>0.13</v>
      </c>
      <c r="G33" s="7">
        <v>1</v>
      </c>
      <c r="H33" s="33" t="s">
        <v>37</v>
      </c>
      <c r="I33" s="33" t="s">
        <v>14</v>
      </c>
      <c r="J33" s="10">
        <v>43139</v>
      </c>
      <c r="K33" s="10">
        <v>43140</v>
      </c>
      <c r="L33" s="7" t="s">
        <v>15</v>
      </c>
    </row>
    <row r="34" spans="1:12">
      <c r="A34" s="4">
        <v>32</v>
      </c>
      <c r="B34" s="7" t="s">
        <v>26</v>
      </c>
      <c r="C34" s="5" t="s">
        <v>18</v>
      </c>
      <c r="D34" s="6" t="s">
        <v>87</v>
      </c>
      <c r="E34" s="6" t="s">
        <v>88</v>
      </c>
      <c r="F34" s="9">
        <v>0.16</v>
      </c>
      <c r="G34" s="7">
        <v>1</v>
      </c>
      <c r="H34" s="33" t="s">
        <v>37</v>
      </c>
      <c r="I34" s="33" t="s">
        <v>14</v>
      </c>
      <c r="J34" s="10">
        <v>43139</v>
      </c>
      <c r="K34" s="10">
        <v>43140</v>
      </c>
      <c r="L34" s="7" t="s">
        <v>15</v>
      </c>
    </row>
    <row r="35" spans="1:12">
      <c r="A35" s="4">
        <v>33</v>
      </c>
      <c r="B35" s="7" t="s">
        <v>26</v>
      </c>
      <c r="C35" s="5" t="s">
        <v>18</v>
      </c>
      <c r="D35" s="6" t="s">
        <v>89</v>
      </c>
      <c r="E35" s="6" t="s">
        <v>90</v>
      </c>
      <c r="F35" s="9">
        <v>1.1499999999999999</v>
      </c>
      <c r="G35" s="7">
        <v>1</v>
      </c>
      <c r="H35" s="33" t="s">
        <v>37</v>
      </c>
      <c r="I35" s="33" t="s">
        <v>14</v>
      </c>
      <c r="J35" s="10">
        <v>43139</v>
      </c>
      <c r="K35" s="10">
        <v>43140</v>
      </c>
      <c r="L35" s="7" t="s">
        <v>15</v>
      </c>
    </row>
    <row r="36" spans="1:12">
      <c r="A36" s="4">
        <v>34</v>
      </c>
      <c r="B36" s="7" t="s">
        <v>26</v>
      </c>
      <c r="C36" s="5" t="s">
        <v>18</v>
      </c>
      <c r="D36" s="6" t="s">
        <v>91</v>
      </c>
      <c r="E36" s="6" t="s">
        <v>92</v>
      </c>
      <c r="F36" s="9">
        <v>0.3</v>
      </c>
      <c r="G36" s="7">
        <v>1</v>
      </c>
      <c r="H36" s="33" t="s">
        <v>37</v>
      </c>
      <c r="I36" s="33" t="s">
        <v>14</v>
      </c>
      <c r="J36" s="10">
        <v>43139</v>
      </c>
      <c r="K36" s="10">
        <v>43140</v>
      </c>
      <c r="L36" s="7" t="s">
        <v>15</v>
      </c>
    </row>
    <row r="37" spans="1:12">
      <c r="A37" s="4">
        <v>35</v>
      </c>
      <c r="B37" s="7" t="s">
        <v>26</v>
      </c>
      <c r="C37" s="5" t="s">
        <v>18</v>
      </c>
      <c r="D37" s="6" t="s">
        <v>93</v>
      </c>
      <c r="E37" s="6" t="s">
        <v>94</v>
      </c>
      <c r="F37" s="9">
        <v>0.4</v>
      </c>
      <c r="G37" s="7">
        <v>1</v>
      </c>
      <c r="H37" s="33" t="s">
        <v>37</v>
      </c>
      <c r="I37" s="33" t="s">
        <v>14</v>
      </c>
      <c r="J37" s="10">
        <v>43139</v>
      </c>
      <c r="K37" s="10">
        <v>43140</v>
      </c>
      <c r="L37" s="7" t="s">
        <v>15</v>
      </c>
    </row>
    <row r="38" spans="1:12">
      <c r="A38" s="4">
        <v>36</v>
      </c>
      <c r="B38" s="7" t="s">
        <v>26</v>
      </c>
      <c r="C38" s="5" t="s">
        <v>18</v>
      </c>
      <c r="D38" s="6" t="s">
        <v>95</v>
      </c>
      <c r="E38" s="6" t="s">
        <v>96</v>
      </c>
      <c r="F38" s="9">
        <v>0.6</v>
      </c>
      <c r="G38" s="7">
        <v>1</v>
      </c>
      <c r="H38" s="33" t="s">
        <v>37</v>
      </c>
      <c r="I38" s="33" t="s">
        <v>14</v>
      </c>
      <c r="J38" s="10">
        <v>43139</v>
      </c>
      <c r="K38" s="10">
        <v>43140</v>
      </c>
      <c r="L38" s="7" t="s">
        <v>15</v>
      </c>
    </row>
    <row r="39" spans="1:12">
      <c r="A39" s="4">
        <v>37</v>
      </c>
      <c r="B39" s="7" t="s">
        <v>26</v>
      </c>
      <c r="C39" s="5" t="s">
        <v>18</v>
      </c>
      <c r="D39" s="6" t="s">
        <v>97</v>
      </c>
      <c r="E39" s="6" t="s">
        <v>98</v>
      </c>
      <c r="F39" s="9">
        <v>0.3</v>
      </c>
      <c r="G39" s="7">
        <v>1</v>
      </c>
      <c r="H39" s="33" t="s">
        <v>37</v>
      </c>
      <c r="I39" s="33" t="s">
        <v>14</v>
      </c>
      <c r="J39" s="10">
        <v>43139</v>
      </c>
      <c r="K39" s="10">
        <v>43140</v>
      </c>
      <c r="L39" s="7" t="s">
        <v>15</v>
      </c>
    </row>
    <row r="40" spans="1:12">
      <c r="A40" s="4">
        <v>38</v>
      </c>
      <c r="B40" s="39" t="s">
        <v>24</v>
      </c>
      <c r="C40" s="5" t="s">
        <v>18</v>
      </c>
      <c r="D40" s="17" t="s">
        <v>100</v>
      </c>
      <c r="E40" s="18" t="s">
        <v>101</v>
      </c>
      <c r="F40" s="40">
        <v>2</v>
      </c>
      <c r="G40" s="41">
        <v>1</v>
      </c>
      <c r="H40" s="42" t="s">
        <v>99</v>
      </c>
      <c r="I40" s="39" t="s">
        <v>20</v>
      </c>
      <c r="J40" s="43">
        <v>43159</v>
      </c>
      <c r="K40" s="43">
        <v>43159</v>
      </c>
      <c r="L40" s="7" t="s">
        <v>15</v>
      </c>
    </row>
    <row r="41" spans="1:12">
      <c r="A41" s="4">
        <v>39</v>
      </c>
      <c r="B41" s="39" t="s">
        <v>24</v>
      </c>
      <c r="C41" s="5" t="s">
        <v>18</v>
      </c>
      <c r="D41" s="17" t="s">
        <v>102</v>
      </c>
      <c r="E41" s="18" t="s">
        <v>103</v>
      </c>
      <c r="F41" s="40">
        <v>2.0499999999999998</v>
      </c>
      <c r="G41" s="41">
        <v>1</v>
      </c>
      <c r="H41" s="42" t="s">
        <v>99</v>
      </c>
      <c r="I41" s="39" t="s">
        <v>20</v>
      </c>
      <c r="J41" s="43">
        <v>43159</v>
      </c>
      <c r="K41" s="43">
        <v>43159</v>
      </c>
      <c r="L41" s="7" t="s">
        <v>15</v>
      </c>
    </row>
    <row r="42" spans="1:12">
      <c r="A42" s="4">
        <v>40</v>
      </c>
      <c r="B42" s="39" t="s">
        <v>24</v>
      </c>
      <c r="C42" s="5" t="s">
        <v>18</v>
      </c>
      <c r="D42" s="17" t="s">
        <v>104</v>
      </c>
      <c r="E42" s="18" t="s">
        <v>18</v>
      </c>
      <c r="F42" s="40">
        <v>4</v>
      </c>
      <c r="G42" s="41">
        <v>1</v>
      </c>
      <c r="H42" s="42" t="s">
        <v>99</v>
      </c>
      <c r="I42" s="39" t="s">
        <v>20</v>
      </c>
      <c r="J42" s="43">
        <v>43159</v>
      </c>
      <c r="K42" s="43">
        <v>43159</v>
      </c>
      <c r="L42" s="7" t="s">
        <v>15</v>
      </c>
    </row>
    <row r="43" spans="1:12">
      <c r="A43" s="4">
        <v>41</v>
      </c>
      <c r="B43" s="39" t="s">
        <v>24</v>
      </c>
      <c r="C43" s="5" t="s">
        <v>18</v>
      </c>
      <c r="D43" s="17" t="s">
        <v>105</v>
      </c>
      <c r="E43" s="18" t="s">
        <v>18</v>
      </c>
      <c r="F43" s="40">
        <v>2</v>
      </c>
      <c r="G43" s="41">
        <v>1</v>
      </c>
      <c r="H43" s="42" t="s">
        <v>99</v>
      </c>
      <c r="I43" s="39" t="s">
        <v>20</v>
      </c>
      <c r="J43" s="43">
        <v>43159</v>
      </c>
      <c r="K43" s="43">
        <v>43159</v>
      </c>
      <c r="L43" s="7" t="s">
        <v>15</v>
      </c>
    </row>
    <row r="44" spans="1:12">
      <c r="A44" s="4">
        <v>42</v>
      </c>
      <c r="B44" s="29" t="s">
        <v>16</v>
      </c>
      <c r="C44" s="44" t="s">
        <v>23</v>
      </c>
      <c r="D44" s="8" t="s">
        <v>18</v>
      </c>
      <c r="E44" s="8" t="s">
        <v>18</v>
      </c>
      <c r="F44" s="45">
        <v>34</v>
      </c>
      <c r="G44" s="29">
        <v>11</v>
      </c>
      <c r="H44" s="39" t="s">
        <v>112</v>
      </c>
      <c r="I44" s="39" t="s">
        <v>14</v>
      </c>
      <c r="J44" s="46">
        <v>43186</v>
      </c>
      <c r="K44" s="46">
        <v>43212</v>
      </c>
      <c r="L44" s="7" t="s">
        <v>15</v>
      </c>
    </row>
    <row r="45" spans="1:12">
      <c r="A45" s="4">
        <v>43</v>
      </c>
      <c r="B45" s="29" t="s">
        <v>16</v>
      </c>
      <c r="C45" s="44" t="s">
        <v>113</v>
      </c>
      <c r="D45" s="8" t="s">
        <v>18</v>
      </c>
      <c r="E45" s="8" t="s">
        <v>18</v>
      </c>
      <c r="F45" s="45">
        <v>31</v>
      </c>
      <c r="G45" s="29">
        <v>12</v>
      </c>
      <c r="H45" s="39" t="s">
        <v>112</v>
      </c>
      <c r="I45" s="39" t="s">
        <v>14</v>
      </c>
      <c r="J45" s="46">
        <v>43186</v>
      </c>
      <c r="K45" s="46">
        <v>43212</v>
      </c>
      <c r="L45" s="7" t="s">
        <v>15</v>
      </c>
    </row>
    <row r="46" spans="1:12">
      <c r="A46" s="4">
        <v>44</v>
      </c>
      <c r="B46" s="29" t="s">
        <v>16</v>
      </c>
      <c r="C46" s="44" t="s">
        <v>114</v>
      </c>
      <c r="D46" s="8" t="s">
        <v>18</v>
      </c>
      <c r="E46" s="8" t="s">
        <v>18</v>
      </c>
      <c r="F46" s="45">
        <v>31.75</v>
      </c>
      <c r="G46" s="29">
        <v>12</v>
      </c>
      <c r="H46" s="39" t="s">
        <v>112</v>
      </c>
      <c r="I46" s="39" t="s">
        <v>14</v>
      </c>
      <c r="J46" s="46">
        <v>43186</v>
      </c>
      <c r="K46" s="46">
        <v>43212</v>
      </c>
      <c r="L46" s="7" t="s">
        <v>15</v>
      </c>
    </row>
    <row r="47" spans="1:12">
      <c r="A47" s="4">
        <v>45</v>
      </c>
      <c r="B47" s="47" t="s">
        <v>16</v>
      </c>
      <c r="C47" s="44" t="s">
        <v>115</v>
      </c>
      <c r="D47" s="8" t="s">
        <v>18</v>
      </c>
      <c r="E47" s="8" t="s">
        <v>18</v>
      </c>
      <c r="F47" s="45">
        <v>2</v>
      </c>
      <c r="G47" s="29">
        <v>1</v>
      </c>
      <c r="H47" s="42" t="s">
        <v>112</v>
      </c>
      <c r="I47" s="39" t="s">
        <v>14</v>
      </c>
      <c r="J47" s="46">
        <v>43186</v>
      </c>
      <c r="K47" s="46">
        <v>43212</v>
      </c>
      <c r="L47" s="7" t="s">
        <v>15</v>
      </c>
    </row>
    <row r="48" spans="1:12">
      <c r="A48" s="4">
        <v>46</v>
      </c>
      <c r="B48" s="47" t="s">
        <v>16</v>
      </c>
      <c r="C48" s="44" t="s">
        <v>22</v>
      </c>
      <c r="D48" s="8" t="s">
        <v>18</v>
      </c>
      <c r="E48" s="8" t="s">
        <v>18</v>
      </c>
      <c r="F48" s="45">
        <v>108.75</v>
      </c>
      <c r="G48" s="29">
        <v>49</v>
      </c>
      <c r="H48" s="42" t="s">
        <v>112</v>
      </c>
      <c r="I48" s="39" t="s">
        <v>14</v>
      </c>
      <c r="J48" s="46">
        <v>43186</v>
      </c>
      <c r="K48" s="46">
        <v>43212</v>
      </c>
      <c r="L48" s="7" t="s">
        <v>15</v>
      </c>
    </row>
    <row r="49" spans="1:12">
      <c r="A49" s="4">
        <v>47</v>
      </c>
      <c r="B49" s="47" t="s">
        <v>16</v>
      </c>
      <c r="C49" s="44" t="s">
        <v>116</v>
      </c>
      <c r="D49" s="8" t="s">
        <v>18</v>
      </c>
      <c r="E49" s="8" t="s">
        <v>18</v>
      </c>
      <c r="F49" s="45">
        <v>73</v>
      </c>
      <c r="G49" s="29">
        <v>43</v>
      </c>
      <c r="H49" s="42" t="s">
        <v>112</v>
      </c>
      <c r="I49" s="39" t="s">
        <v>14</v>
      </c>
      <c r="J49" s="46">
        <v>43186</v>
      </c>
      <c r="K49" s="46">
        <v>43212</v>
      </c>
      <c r="L49" s="7" t="s">
        <v>15</v>
      </c>
    </row>
    <row r="50" spans="1:12">
      <c r="A50" s="4">
        <v>48</v>
      </c>
      <c r="B50" s="47" t="s">
        <v>16</v>
      </c>
      <c r="C50" s="44" t="s">
        <v>117</v>
      </c>
      <c r="D50" s="8" t="s">
        <v>18</v>
      </c>
      <c r="E50" s="8" t="s">
        <v>18</v>
      </c>
      <c r="F50" s="45">
        <v>115</v>
      </c>
      <c r="G50" s="29">
        <v>58</v>
      </c>
      <c r="H50" s="42" t="s">
        <v>112</v>
      </c>
      <c r="I50" s="39" t="s">
        <v>14</v>
      </c>
      <c r="J50" s="46">
        <v>43186</v>
      </c>
      <c r="K50" s="46">
        <v>43212</v>
      </c>
      <c r="L50" s="7" t="s">
        <v>15</v>
      </c>
    </row>
    <row r="51" spans="1:12">
      <c r="A51" s="4">
        <v>49</v>
      </c>
      <c r="B51" s="47" t="s">
        <v>16</v>
      </c>
      <c r="C51" s="44" t="s">
        <v>118</v>
      </c>
      <c r="D51" s="8" t="s">
        <v>18</v>
      </c>
      <c r="E51" s="8" t="s">
        <v>18</v>
      </c>
      <c r="F51" s="45">
        <v>373.75</v>
      </c>
      <c r="G51" s="29">
        <v>199</v>
      </c>
      <c r="H51" s="42" t="s">
        <v>112</v>
      </c>
      <c r="I51" s="39" t="s">
        <v>14</v>
      </c>
      <c r="J51" s="46">
        <v>43186</v>
      </c>
      <c r="K51" s="46">
        <v>43212</v>
      </c>
      <c r="L51" s="7" t="s">
        <v>15</v>
      </c>
    </row>
    <row r="52" spans="1:12">
      <c r="A52" s="4">
        <v>50</v>
      </c>
      <c r="B52" s="47" t="s">
        <v>16</v>
      </c>
      <c r="C52" s="44" t="s">
        <v>22</v>
      </c>
      <c r="D52" s="8" t="s">
        <v>18</v>
      </c>
      <c r="E52" s="8" t="s">
        <v>18</v>
      </c>
      <c r="F52" s="9">
        <v>35.5</v>
      </c>
      <c r="G52" s="7">
        <v>19</v>
      </c>
      <c r="H52" s="38" t="s">
        <v>120</v>
      </c>
      <c r="I52" s="39" t="s">
        <v>14</v>
      </c>
      <c r="J52" s="14">
        <v>43191</v>
      </c>
      <c r="K52" s="14">
        <v>43193</v>
      </c>
      <c r="L52" s="7" t="s">
        <v>15</v>
      </c>
    </row>
    <row r="53" spans="1:12">
      <c r="A53" s="4">
        <v>51</v>
      </c>
      <c r="B53" s="47" t="s">
        <v>28</v>
      </c>
      <c r="C53" s="5" t="s">
        <v>18</v>
      </c>
      <c r="D53" s="29" t="s">
        <v>119</v>
      </c>
      <c r="E53" s="6" t="s">
        <v>119</v>
      </c>
      <c r="F53" s="9">
        <v>107.5</v>
      </c>
      <c r="G53" s="7">
        <v>41</v>
      </c>
      <c r="H53" s="38" t="s">
        <v>120</v>
      </c>
      <c r="I53" s="39" t="s">
        <v>14</v>
      </c>
      <c r="J53" s="14">
        <v>43192</v>
      </c>
      <c r="K53" s="14">
        <v>43194</v>
      </c>
      <c r="L53" s="7" t="s">
        <v>15</v>
      </c>
    </row>
    <row r="54" spans="1:12">
      <c r="A54" s="4">
        <v>52</v>
      </c>
      <c r="B54" s="47" t="s">
        <v>17</v>
      </c>
      <c r="C54" s="5" t="s">
        <v>18</v>
      </c>
      <c r="D54" s="6" t="s">
        <v>106</v>
      </c>
      <c r="E54" s="6" t="s">
        <v>107</v>
      </c>
      <c r="F54" s="40">
        <v>29</v>
      </c>
      <c r="G54" s="41">
        <v>2</v>
      </c>
      <c r="H54" s="42" t="s">
        <v>19</v>
      </c>
      <c r="I54" s="39" t="s">
        <v>20</v>
      </c>
      <c r="J54" s="43">
        <v>43196</v>
      </c>
      <c r="K54" s="43">
        <v>43196</v>
      </c>
      <c r="L54" s="7" t="s">
        <v>15</v>
      </c>
    </row>
    <row r="55" spans="1:12">
      <c r="A55" s="4">
        <v>53</v>
      </c>
      <c r="B55" s="48" t="s">
        <v>17</v>
      </c>
      <c r="C55" s="5" t="s">
        <v>18</v>
      </c>
      <c r="D55" s="6" t="s">
        <v>108</v>
      </c>
      <c r="E55" s="6" t="s">
        <v>109</v>
      </c>
      <c r="F55" s="40">
        <v>20</v>
      </c>
      <c r="G55" s="41">
        <v>1</v>
      </c>
      <c r="H55" s="39" t="s">
        <v>19</v>
      </c>
      <c r="I55" s="39" t="s">
        <v>20</v>
      </c>
      <c r="J55" s="49">
        <v>43196</v>
      </c>
      <c r="K55" s="49">
        <v>43196</v>
      </c>
      <c r="L55" s="7" t="s">
        <v>15</v>
      </c>
    </row>
    <row r="56" spans="1:12">
      <c r="A56" s="4">
        <v>54</v>
      </c>
      <c r="B56" s="47" t="s">
        <v>21</v>
      </c>
      <c r="C56" s="5" t="s">
        <v>18</v>
      </c>
      <c r="D56" s="6" t="s">
        <v>110</v>
      </c>
      <c r="E56" s="6" t="s">
        <v>111</v>
      </c>
      <c r="F56" s="40">
        <v>3.5</v>
      </c>
      <c r="G56" s="41">
        <v>2</v>
      </c>
      <c r="H56" s="39" t="s">
        <v>19</v>
      </c>
      <c r="I56" s="39" t="s">
        <v>20</v>
      </c>
      <c r="J56" s="49">
        <v>43196</v>
      </c>
      <c r="K56" s="49">
        <v>43196</v>
      </c>
      <c r="L56" s="7" t="s">
        <v>15</v>
      </c>
    </row>
    <row r="57" spans="1:12">
      <c r="A57" s="4">
        <v>55</v>
      </c>
      <c r="B57" s="34" t="s">
        <v>152</v>
      </c>
      <c r="C57" s="5" t="s">
        <v>18</v>
      </c>
      <c r="D57" s="26" t="s">
        <v>153</v>
      </c>
      <c r="E57" s="26" t="s">
        <v>154</v>
      </c>
      <c r="F57" s="9">
        <v>122.74</v>
      </c>
      <c r="G57" s="7">
        <v>418</v>
      </c>
      <c r="H57" s="38" t="s">
        <v>155</v>
      </c>
      <c r="I57" s="39" t="s">
        <v>14</v>
      </c>
      <c r="J57" s="10">
        <v>43354</v>
      </c>
      <c r="K57" s="10">
        <v>43118</v>
      </c>
      <c r="L57" s="7" t="s">
        <v>15</v>
      </c>
    </row>
    <row r="58" spans="1:12">
      <c r="A58" s="4">
        <v>56</v>
      </c>
      <c r="B58" s="50" t="s">
        <v>158</v>
      </c>
      <c r="C58" s="5" t="s">
        <v>18</v>
      </c>
      <c r="D58" s="26" t="s">
        <v>159</v>
      </c>
      <c r="E58" s="5" t="s">
        <v>18</v>
      </c>
      <c r="F58" s="9">
        <v>21.71</v>
      </c>
      <c r="G58" s="7">
        <v>27</v>
      </c>
      <c r="H58" s="38" t="s">
        <v>155</v>
      </c>
      <c r="I58" s="39" t="s">
        <v>14</v>
      </c>
      <c r="J58" s="10">
        <v>43355</v>
      </c>
      <c r="K58" s="10">
        <v>43363</v>
      </c>
      <c r="L58" s="7" t="s">
        <v>15</v>
      </c>
    </row>
    <row r="59" spans="1:12">
      <c r="A59" s="4">
        <v>57</v>
      </c>
      <c r="B59" s="25" t="s">
        <v>156</v>
      </c>
      <c r="C59" s="5" t="s">
        <v>18</v>
      </c>
      <c r="D59" s="26" t="s">
        <v>157</v>
      </c>
      <c r="E59" s="5" t="s">
        <v>18</v>
      </c>
      <c r="F59" s="9">
        <v>122.6</v>
      </c>
      <c r="G59" s="7">
        <v>25</v>
      </c>
      <c r="H59" s="33" t="s">
        <v>155</v>
      </c>
      <c r="I59" s="39" t="s">
        <v>14</v>
      </c>
      <c r="J59" s="10">
        <v>43362</v>
      </c>
      <c r="K59" s="10">
        <v>43362</v>
      </c>
      <c r="L59" s="7" t="s">
        <v>15</v>
      </c>
    </row>
    <row r="60" spans="1:12">
      <c r="A60" s="4">
        <v>58</v>
      </c>
      <c r="B60" s="51" t="s">
        <v>160</v>
      </c>
      <c r="C60" s="5" t="s">
        <v>18</v>
      </c>
      <c r="D60" s="26" t="s">
        <v>161</v>
      </c>
      <c r="E60" s="26" t="s">
        <v>162</v>
      </c>
      <c r="F60" s="9">
        <v>4.13</v>
      </c>
      <c r="G60" s="7">
        <v>13</v>
      </c>
      <c r="H60" s="33" t="s">
        <v>155</v>
      </c>
      <c r="I60" s="39" t="s">
        <v>14</v>
      </c>
      <c r="J60" s="10">
        <v>43363</v>
      </c>
      <c r="K60" s="10">
        <v>43363</v>
      </c>
      <c r="L60" s="7" t="s">
        <v>15</v>
      </c>
    </row>
    <row r="61" spans="1:12">
      <c r="A61" s="4">
        <v>59</v>
      </c>
      <c r="B61" s="25" t="s">
        <v>152</v>
      </c>
      <c r="C61" s="5" t="s">
        <v>18</v>
      </c>
      <c r="D61" s="26" t="s">
        <v>163</v>
      </c>
      <c r="E61" s="26" t="s">
        <v>164</v>
      </c>
      <c r="F61" s="9">
        <v>62.5</v>
      </c>
      <c r="G61" s="7">
        <v>232</v>
      </c>
      <c r="H61" s="33" t="s">
        <v>25</v>
      </c>
      <c r="I61" s="39" t="s">
        <v>14</v>
      </c>
      <c r="J61" s="10">
        <v>43367</v>
      </c>
      <c r="K61" s="10">
        <v>43373</v>
      </c>
      <c r="L61" s="7" t="s">
        <v>15</v>
      </c>
    </row>
    <row r="62" spans="1:12">
      <c r="A62" s="4">
        <v>60</v>
      </c>
      <c r="B62" s="51" t="s">
        <v>26</v>
      </c>
      <c r="C62" s="5" t="s">
        <v>18</v>
      </c>
      <c r="D62" s="26" t="s">
        <v>165</v>
      </c>
      <c r="E62" s="5" t="s">
        <v>18</v>
      </c>
      <c r="F62" s="9">
        <v>8.75</v>
      </c>
      <c r="G62" s="7">
        <v>35</v>
      </c>
      <c r="H62" s="33" t="s">
        <v>25</v>
      </c>
      <c r="I62" s="39" t="s">
        <v>14</v>
      </c>
      <c r="J62" s="10">
        <v>43369</v>
      </c>
      <c r="K62" s="10">
        <v>43372</v>
      </c>
      <c r="L62" s="7" t="s">
        <v>15</v>
      </c>
    </row>
    <row r="63" spans="1:12">
      <c r="A63" s="4">
        <v>61</v>
      </c>
      <c r="B63" s="51" t="s">
        <v>160</v>
      </c>
      <c r="C63" s="5" t="s">
        <v>18</v>
      </c>
      <c r="D63" s="26" t="s">
        <v>161</v>
      </c>
      <c r="E63" s="26" t="s">
        <v>162</v>
      </c>
      <c r="F63" s="9">
        <v>4</v>
      </c>
      <c r="G63" s="7">
        <v>8</v>
      </c>
      <c r="H63" s="33" t="s">
        <v>25</v>
      </c>
      <c r="I63" s="39" t="s">
        <v>14</v>
      </c>
      <c r="J63" s="10">
        <v>43372</v>
      </c>
      <c r="K63" s="10">
        <v>43372</v>
      </c>
      <c r="L63" s="7" t="s">
        <v>15</v>
      </c>
    </row>
    <row r="64" spans="1:12">
      <c r="A64" s="4">
        <v>62</v>
      </c>
      <c r="B64" s="29" t="s">
        <v>16</v>
      </c>
      <c r="C64" s="52" t="s">
        <v>151</v>
      </c>
      <c r="D64" s="8" t="s">
        <v>18</v>
      </c>
      <c r="E64" s="8" t="s">
        <v>18</v>
      </c>
      <c r="F64" s="9">
        <v>191.5</v>
      </c>
      <c r="G64" s="7">
        <v>98</v>
      </c>
      <c r="H64" s="39" t="s">
        <v>112</v>
      </c>
      <c r="I64" s="39" t="s">
        <v>14</v>
      </c>
      <c r="J64" s="10">
        <v>43378</v>
      </c>
      <c r="K64" s="10">
        <v>43384</v>
      </c>
      <c r="L64" s="7" t="s">
        <v>15</v>
      </c>
    </row>
    <row r="65" spans="1:12">
      <c r="A65" s="4">
        <v>63</v>
      </c>
      <c r="B65" s="29" t="s">
        <v>16</v>
      </c>
      <c r="C65" s="52" t="s">
        <v>114</v>
      </c>
      <c r="D65" s="8" t="s">
        <v>18</v>
      </c>
      <c r="E65" s="8" t="s">
        <v>18</v>
      </c>
      <c r="F65" s="9">
        <v>2</v>
      </c>
      <c r="G65" s="7">
        <v>1</v>
      </c>
      <c r="H65" s="39" t="s">
        <v>112</v>
      </c>
      <c r="I65" s="39" t="s">
        <v>14</v>
      </c>
      <c r="J65" s="10">
        <v>43381</v>
      </c>
      <c r="K65" s="10">
        <v>43381</v>
      </c>
      <c r="L65" s="7" t="s">
        <v>15</v>
      </c>
    </row>
    <row r="66" spans="1:12">
      <c r="A66" s="4">
        <v>64</v>
      </c>
      <c r="B66" s="51" t="s">
        <v>160</v>
      </c>
      <c r="C66" s="5" t="s">
        <v>18</v>
      </c>
      <c r="D66" s="26" t="s">
        <v>161</v>
      </c>
      <c r="E66" s="26" t="s">
        <v>162</v>
      </c>
      <c r="F66" s="9">
        <v>2.5</v>
      </c>
      <c r="G66" s="7">
        <v>5</v>
      </c>
      <c r="H66" s="33" t="s">
        <v>27</v>
      </c>
      <c r="I66" s="39" t="s">
        <v>14</v>
      </c>
      <c r="J66" s="10">
        <v>43387</v>
      </c>
      <c r="K66" s="10">
        <v>43387</v>
      </c>
      <c r="L66" s="7" t="s">
        <v>15</v>
      </c>
    </row>
    <row r="67" spans="1:12">
      <c r="A67" s="4">
        <v>65</v>
      </c>
      <c r="B67" s="51" t="s">
        <v>26</v>
      </c>
      <c r="C67" s="5" t="s">
        <v>18</v>
      </c>
      <c r="D67" s="26" t="s">
        <v>165</v>
      </c>
      <c r="E67" s="5" t="s">
        <v>18</v>
      </c>
      <c r="F67" s="9">
        <v>2.5</v>
      </c>
      <c r="G67" s="7">
        <v>10</v>
      </c>
      <c r="H67" s="33" t="s">
        <v>27</v>
      </c>
      <c r="I67" s="39" t="s">
        <v>14</v>
      </c>
      <c r="J67" s="10">
        <v>43388</v>
      </c>
      <c r="K67" s="10">
        <v>43388</v>
      </c>
      <c r="L67" s="7" t="s">
        <v>15</v>
      </c>
    </row>
    <row r="68" spans="1:12">
      <c r="A68" s="4">
        <v>66</v>
      </c>
      <c r="B68" s="47" t="s">
        <v>28</v>
      </c>
      <c r="C68" s="5" t="s">
        <v>18</v>
      </c>
      <c r="D68" s="29" t="s">
        <v>213</v>
      </c>
      <c r="E68" s="29" t="s">
        <v>213</v>
      </c>
      <c r="F68" s="9">
        <v>7</v>
      </c>
      <c r="G68" s="7">
        <v>1</v>
      </c>
      <c r="H68" s="38" t="s">
        <v>214</v>
      </c>
      <c r="I68" s="39" t="s">
        <v>20</v>
      </c>
      <c r="J68" s="14">
        <v>43393</v>
      </c>
      <c r="K68" s="14">
        <v>43393</v>
      </c>
      <c r="L68" s="7" t="s">
        <v>15</v>
      </c>
    </row>
    <row r="69" spans="1:12">
      <c r="A69" s="4">
        <v>67</v>
      </c>
      <c r="B69" s="51" t="s">
        <v>26</v>
      </c>
      <c r="C69" s="5" t="s">
        <v>18</v>
      </c>
      <c r="D69" s="5" t="s">
        <v>18</v>
      </c>
      <c r="E69" s="5" t="s">
        <v>18</v>
      </c>
      <c r="F69" s="30">
        <v>27.87</v>
      </c>
      <c r="G69" s="29">
        <v>26</v>
      </c>
      <c r="H69" s="33" t="s">
        <v>37</v>
      </c>
      <c r="I69" s="39" t="s">
        <v>14</v>
      </c>
      <c r="J69" s="10">
        <v>43427</v>
      </c>
      <c r="K69" s="10">
        <v>43442</v>
      </c>
      <c r="L69" s="7" t="s">
        <v>15</v>
      </c>
    </row>
    <row r="70" spans="1:12">
      <c r="A70" s="4">
        <v>68</v>
      </c>
      <c r="B70" s="53" t="s">
        <v>166</v>
      </c>
      <c r="C70" s="5" t="s">
        <v>18</v>
      </c>
      <c r="D70" s="5" t="s">
        <v>18</v>
      </c>
      <c r="E70" s="5" t="s">
        <v>18</v>
      </c>
      <c r="F70" s="9">
        <v>8.17</v>
      </c>
      <c r="G70" s="7">
        <v>12</v>
      </c>
      <c r="H70" s="33" t="s">
        <v>37</v>
      </c>
      <c r="I70" s="39" t="s">
        <v>14</v>
      </c>
      <c r="J70" s="10">
        <v>43427</v>
      </c>
      <c r="K70" s="10">
        <v>43442</v>
      </c>
      <c r="L70" s="7" t="s">
        <v>15</v>
      </c>
    </row>
    <row r="71" spans="1:12">
      <c r="A71" s="4">
        <v>69</v>
      </c>
      <c r="B71" s="13" t="s">
        <v>167</v>
      </c>
      <c r="C71" s="5" t="s">
        <v>18</v>
      </c>
      <c r="D71" s="36" t="s">
        <v>179</v>
      </c>
      <c r="E71" s="6" t="s">
        <v>180</v>
      </c>
      <c r="F71" s="9">
        <v>13.65</v>
      </c>
      <c r="G71" s="7">
        <v>26</v>
      </c>
      <c r="H71" s="33" t="s">
        <v>37</v>
      </c>
      <c r="I71" s="39" t="s">
        <v>14</v>
      </c>
      <c r="J71" s="10">
        <v>43427</v>
      </c>
      <c r="K71" s="10">
        <v>43442</v>
      </c>
      <c r="L71" s="7" t="s">
        <v>15</v>
      </c>
    </row>
    <row r="72" spans="1:12">
      <c r="A72" s="4">
        <v>70</v>
      </c>
      <c r="B72" s="51" t="s">
        <v>172</v>
      </c>
      <c r="C72" s="5" t="s">
        <v>18</v>
      </c>
      <c r="D72" s="5" t="s">
        <v>18</v>
      </c>
      <c r="E72" s="5" t="s">
        <v>18</v>
      </c>
      <c r="F72" s="30">
        <v>80.599999999999994</v>
      </c>
      <c r="G72" s="31">
        <v>114</v>
      </c>
      <c r="H72" s="33" t="s">
        <v>37</v>
      </c>
      <c r="I72" s="39" t="s">
        <v>14</v>
      </c>
      <c r="J72" s="10">
        <v>43427</v>
      </c>
      <c r="K72" s="10">
        <v>43442</v>
      </c>
      <c r="L72" s="7" t="s">
        <v>15</v>
      </c>
    </row>
    <row r="73" spans="1:12">
      <c r="A73" s="4">
        <v>71</v>
      </c>
      <c r="B73" s="51" t="s">
        <v>158</v>
      </c>
      <c r="C73" s="5" t="s">
        <v>18</v>
      </c>
      <c r="D73" s="6" t="s">
        <v>184</v>
      </c>
      <c r="E73" s="6" t="s">
        <v>184</v>
      </c>
      <c r="F73" s="9">
        <v>23.87</v>
      </c>
      <c r="G73" s="7">
        <v>11</v>
      </c>
      <c r="H73" s="33" t="s">
        <v>37</v>
      </c>
      <c r="I73" s="39" t="s">
        <v>14</v>
      </c>
      <c r="J73" s="10">
        <v>43427</v>
      </c>
      <c r="K73" s="10">
        <v>43438</v>
      </c>
      <c r="L73" s="7" t="s">
        <v>15</v>
      </c>
    </row>
    <row r="74" spans="1:12">
      <c r="A74" s="4">
        <v>72</v>
      </c>
      <c r="B74" s="53" t="s">
        <v>170</v>
      </c>
      <c r="C74" s="5" t="s">
        <v>18</v>
      </c>
      <c r="D74" s="5" t="s">
        <v>18</v>
      </c>
      <c r="E74" s="5" t="s">
        <v>18</v>
      </c>
      <c r="F74" s="9">
        <v>61.35</v>
      </c>
      <c r="G74" s="7">
        <v>65</v>
      </c>
      <c r="H74" s="33" t="s">
        <v>37</v>
      </c>
      <c r="I74" s="39" t="s">
        <v>14</v>
      </c>
      <c r="J74" s="10">
        <v>43428</v>
      </c>
      <c r="K74" s="10">
        <v>43442</v>
      </c>
      <c r="L74" s="7" t="s">
        <v>15</v>
      </c>
    </row>
    <row r="75" spans="1:12">
      <c r="A75" s="4">
        <v>73</v>
      </c>
      <c r="B75" s="53" t="s">
        <v>168</v>
      </c>
      <c r="C75" s="5" t="s">
        <v>18</v>
      </c>
      <c r="D75" s="6" t="s">
        <v>177</v>
      </c>
      <c r="E75" s="6" t="s">
        <v>178</v>
      </c>
      <c r="F75" s="9">
        <v>12.2</v>
      </c>
      <c r="G75" s="7">
        <v>8</v>
      </c>
      <c r="H75" s="33" t="s">
        <v>37</v>
      </c>
      <c r="I75" s="39" t="s">
        <v>14</v>
      </c>
      <c r="J75" s="10">
        <v>43429</v>
      </c>
      <c r="K75" s="10">
        <v>43442</v>
      </c>
      <c r="L75" s="7" t="s">
        <v>15</v>
      </c>
    </row>
    <row r="76" spans="1:12">
      <c r="A76" s="4">
        <v>74</v>
      </c>
      <c r="B76" s="53" t="s">
        <v>169</v>
      </c>
      <c r="C76" s="5" t="s">
        <v>18</v>
      </c>
      <c r="D76" s="5" t="s">
        <v>18</v>
      </c>
      <c r="E76" s="5" t="s">
        <v>18</v>
      </c>
      <c r="F76" s="30">
        <v>5.59</v>
      </c>
      <c r="G76" s="31">
        <v>3</v>
      </c>
      <c r="H76" s="33" t="s">
        <v>37</v>
      </c>
      <c r="I76" s="39" t="s">
        <v>14</v>
      </c>
      <c r="J76" s="10">
        <v>43430</v>
      </c>
      <c r="K76" s="10">
        <v>43441</v>
      </c>
      <c r="L76" s="7" t="s">
        <v>15</v>
      </c>
    </row>
    <row r="77" spans="1:12">
      <c r="A77" s="4">
        <v>75</v>
      </c>
      <c r="B77" s="53" t="s">
        <v>171</v>
      </c>
      <c r="C77" s="5" t="s">
        <v>18</v>
      </c>
      <c r="D77" s="5" t="s">
        <v>18</v>
      </c>
      <c r="E77" s="5" t="s">
        <v>18</v>
      </c>
      <c r="F77" s="9">
        <v>1.8</v>
      </c>
      <c r="G77" s="7">
        <v>2</v>
      </c>
      <c r="H77" s="33" t="s">
        <v>37</v>
      </c>
      <c r="I77" s="39" t="s">
        <v>14</v>
      </c>
      <c r="J77" s="10">
        <v>43430</v>
      </c>
      <c r="K77" s="10">
        <v>43441</v>
      </c>
      <c r="L77" s="7" t="s">
        <v>15</v>
      </c>
    </row>
    <row r="78" spans="1:12">
      <c r="A78" s="4">
        <v>76</v>
      </c>
      <c r="B78" s="51" t="s">
        <v>174</v>
      </c>
      <c r="C78" s="5" t="s">
        <v>18</v>
      </c>
      <c r="D78" s="6" t="s">
        <v>175</v>
      </c>
      <c r="E78" s="5" t="s">
        <v>18</v>
      </c>
      <c r="F78" s="9">
        <v>0.28000000000000003</v>
      </c>
      <c r="G78" s="7">
        <v>1</v>
      </c>
      <c r="H78" s="33" t="s">
        <v>37</v>
      </c>
      <c r="I78" s="39" t="s">
        <v>20</v>
      </c>
      <c r="J78" s="10">
        <v>43430</v>
      </c>
      <c r="K78" s="10">
        <v>43430</v>
      </c>
      <c r="L78" s="7" t="s">
        <v>15</v>
      </c>
    </row>
    <row r="79" spans="1:12">
      <c r="A79" s="4">
        <v>77</v>
      </c>
      <c r="B79" s="53" t="s">
        <v>173</v>
      </c>
      <c r="C79" s="5" t="s">
        <v>18</v>
      </c>
      <c r="D79" s="6" t="s">
        <v>176</v>
      </c>
      <c r="E79" s="5" t="s">
        <v>18</v>
      </c>
      <c r="F79" s="9">
        <v>2</v>
      </c>
      <c r="G79" s="7">
        <v>1</v>
      </c>
      <c r="H79" s="33" t="s">
        <v>37</v>
      </c>
      <c r="I79" s="39" t="s">
        <v>20</v>
      </c>
      <c r="J79" s="10">
        <v>43430</v>
      </c>
      <c r="K79" s="10">
        <v>43430</v>
      </c>
      <c r="L79" s="7" t="s">
        <v>15</v>
      </c>
    </row>
    <row r="80" spans="1:12">
      <c r="A80" s="4">
        <v>78</v>
      </c>
      <c r="B80" s="53" t="s">
        <v>181</v>
      </c>
      <c r="C80" s="5" t="s">
        <v>18</v>
      </c>
      <c r="D80" s="6" t="s">
        <v>182</v>
      </c>
      <c r="E80" s="32" t="s">
        <v>183</v>
      </c>
      <c r="F80" s="9">
        <v>0.4</v>
      </c>
      <c r="G80" s="7">
        <v>1</v>
      </c>
      <c r="H80" s="33" t="s">
        <v>37</v>
      </c>
      <c r="I80" s="39" t="s">
        <v>14</v>
      </c>
      <c r="J80" s="10">
        <v>43441</v>
      </c>
      <c r="K80" s="10">
        <v>43441</v>
      </c>
      <c r="L80" s="7" t="s">
        <v>15</v>
      </c>
    </row>
    <row r="81" spans="1:12">
      <c r="A81" s="4">
        <v>79</v>
      </c>
      <c r="B81" s="51" t="s">
        <v>26</v>
      </c>
      <c r="C81" s="5" t="s">
        <v>18</v>
      </c>
      <c r="D81" s="33" t="s">
        <v>185</v>
      </c>
      <c r="E81" s="33" t="s">
        <v>186</v>
      </c>
      <c r="F81" s="30">
        <v>14.58</v>
      </c>
      <c r="G81" s="29">
        <v>50</v>
      </c>
      <c r="H81" s="33" t="s">
        <v>187</v>
      </c>
      <c r="I81" s="39" t="s">
        <v>14</v>
      </c>
      <c r="J81" s="10">
        <v>43453</v>
      </c>
      <c r="K81" s="10">
        <v>43454</v>
      </c>
      <c r="L81" s="7" t="s">
        <v>15</v>
      </c>
    </row>
    <row r="82" spans="1:12">
      <c r="A82" s="4">
        <v>80</v>
      </c>
      <c r="B82" s="51" t="s">
        <v>188</v>
      </c>
      <c r="C82" s="55" t="s">
        <v>189</v>
      </c>
      <c r="D82" s="5" t="s">
        <v>18</v>
      </c>
      <c r="E82" s="5" t="s">
        <v>18</v>
      </c>
      <c r="F82" s="30">
        <v>49.5</v>
      </c>
      <c r="G82" s="29">
        <v>16</v>
      </c>
      <c r="H82" s="33" t="s">
        <v>190</v>
      </c>
      <c r="I82" s="39" t="s">
        <v>14</v>
      </c>
      <c r="J82" s="10">
        <v>43464</v>
      </c>
      <c r="K82" s="10">
        <v>43465</v>
      </c>
      <c r="L82" s="7" t="s">
        <v>15</v>
      </c>
    </row>
    <row r="83" spans="1:12">
      <c r="A83" s="4">
        <v>81</v>
      </c>
      <c r="B83" s="51" t="s">
        <v>188</v>
      </c>
      <c r="C83" s="56" t="s">
        <v>191</v>
      </c>
      <c r="D83" s="5" t="s">
        <v>18</v>
      </c>
      <c r="E83" s="5" t="s">
        <v>18</v>
      </c>
      <c r="F83" s="30">
        <v>197.75</v>
      </c>
      <c r="G83" s="29">
        <v>83</v>
      </c>
      <c r="H83" s="33" t="s">
        <v>190</v>
      </c>
      <c r="I83" s="39" t="s">
        <v>14</v>
      </c>
      <c r="J83" s="10">
        <v>43461</v>
      </c>
      <c r="K83" s="10">
        <v>43464</v>
      </c>
      <c r="L83" s="7" t="s">
        <v>15</v>
      </c>
    </row>
    <row r="84" spans="1:12">
      <c r="A84" s="4">
        <v>82</v>
      </c>
      <c r="B84" s="51" t="s">
        <v>188</v>
      </c>
      <c r="C84" s="57" t="s">
        <v>192</v>
      </c>
      <c r="D84" s="5" t="s">
        <v>18</v>
      </c>
      <c r="E84" s="5" t="s">
        <v>18</v>
      </c>
      <c r="F84" s="30">
        <v>72.5</v>
      </c>
      <c r="G84" s="29">
        <v>23</v>
      </c>
      <c r="H84" s="33" t="s">
        <v>190</v>
      </c>
      <c r="I84" s="39" t="s">
        <v>14</v>
      </c>
      <c r="J84" s="10">
        <v>43464</v>
      </c>
      <c r="K84" s="10">
        <v>43465</v>
      </c>
      <c r="L84" s="7" t="s">
        <v>15</v>
      </c>
    </row>
    <row r="85" spans="1:12">
      <c r="A85" s="15"/>
      <c r="B85" s="15"/>
      <c r="C85" s="15"/>
      <c r="D85" s="15"/>
      <c r="E85" s="15"/>
      <c r="F85" s="16">
        <f>SUM(F3:F84)</f>
        <v>2147.6499999999996</v>
      </c>
      <c r="G85" s="16">
        <f>SUM(G3:G84)</f>
        <v>1863</v>
      </c>
      <c r="H85" s="15"/>
      <c r="I85" s="15"/>
      <c r="J85" s="15"/>
      <c r="K85" s="15"/>
      <c r="L85" s="15"/>
    </row>
    <row r="87" spans="1:12">
      <c r="F87" s="60"/>
    </row>
  </sheetData>
  <autoFilter ref="A2:L85">
    <filterColumn colId="8"/>
  </autoFilter>
  <mergeCells count="9">
    <mergeCell ref="I1:I2"/>
    <mergeCell ref="J1:K1"/>
    <mergeCell ref="L1:L2"/>
    <mergeCell ref="A1:A2"/>
    <mergeCell ref="B1:B2"/>
    <mergeCell ref="C1:E1"/>
    <mergeCell ref="F1:F2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8"/>
  <sheetViews>
    <sheetView workbookViewId="0">
      <pane ySplit="2" topLeftCell="A3" activePane="bottomLeft" state="frozen"/>
      <selection pane="bottomLeft" activeCell="I1" sqref="I1:I2"/>
    </sheetView>
  </sheetViews>
  <sheetFormatPr defaultRowHeight="15"/>
  <cols>
    <col min="1" max="1" width="5.85546875" customWidth="1"/>
    <col min="2" max="2" width="16.28515625" customWidth="1"/>
    <col min="6" max="6" width="8.85546875" customWidth="1"/>
    <col min="8" max="8" width="21.85546875" bestFit="1" customWidth="1"/>
    <col min="9" max="9" width="26.7109375" bestFit="1" customWidth="1"/>
    <col min="10" max="11" width="10.42578125" bestFit="1" customWidth="1"/>
    <col min="12" max="12" width="23.85546875" bestFit="1" customWidth="1"/>
  </cols>
  <sheetData>
    <row r="1" spans="1:12">
      <c r="A1" s="69" t="s">
        <v>0</v>
      </c>
      <c r="B1" s="69" t="s">
        <v>1</v>
      </c>
      <c r="C1" s="69" t="s">
        <v>2</v>
      </c>
      <c r="D1" s="69"/>
      <c r="E1" s="69"/>
      <c r="F1" s="69" t="s">
        <v>3</v>
      </c>
      <c r="G1" s="69" t="s">
        <v>4</v>
      </c>
      <c r="H1" s="66" t="s">
        <v>5</v>
      </c>
      <c r="I1" s="66" t="s">
        <v>6</v>
      </c>
      <c r="J1" s="66" t="s">
        <v>7</v>
      </c>
      <c r="K1" s="66"/>
      <c r="L1" s="67" t="s">
        <v>8</v>
      </c>
    </row>
    <row r="2" spans="1:12">
      <c r="A2" s="70"/>
      <c r="B2" s="69"/>
      <c r="C2" s="1" t="s">
        <v>9</v>
      </c>
      <c r="D2" s="1" t="s">
        <v>10</v>
      </c>
      <c r="E2" s="2" t="s">
        <v>11</v>
      </c>
      <c r="F2" s="69"/>
      <c r="G2" s="69"/>
      <c r="H2" s="66"/>
      <c r="I2" s="66"/>
      <c r="J2" s="3" t="s">
        <v>12</v>
      </c>
      <c r="K2" s="3" t="s">
        <v>13</v>
      </c>
      <c r="L2" s="68"/>
    </row>
    <row r="3" spans="1:12">
      <c r="A3" s="4">
        <v>1</v>
      </c>
      <c r="B3" s="51" t="s">
        <v>188</v>
      </c>
      <c r="C3" s="55" t="s">
        <v>196</v>
      </c>
      <c r="D3" s="5" t="s">
        <v>18</v>
      </c>
      <c r="E3" s="5" t="s">
        <v>18</v>
      </c>
      <c r="F3" s="30">
        <v>5</v>
      </c>
      <c r="G3" s="29">
        <v>2</v>
      </c>
      <c r="H3" s="33" t="s">
        <v>190</v>
      </c>
      <c r="I3" s="39" t="s">
        <v>14</v>
      </c>
      <c r="J3" s="10">
        <v>43130</v>
      </c>
      <c r="K3" s="10">
        <v>43130</v>
      </c>
      <c r="L3" s="7" t="s">
        <v>195</v>
      </c>
    </row>
    <row r="4" spans="1:12">
      <c r="A4" s="4">
        <v>2</v>
      </c>
      <c r="B4" s="51" t="s">
        <v>188</v>
      </c>
      <c r="C4" s="55" t="s">
        <v>189</v>
      </c>
      <c r="D4" s="5" t="s">
        <v>18</v>
      </c>
      <c r="E4" s="5" t="s">
        <v>18</v>
      </c>
      <c r="F4" s="30">
        <v>28.25</v>
      </c>
      <c r="G4" s="29">
        <v>9</v>
      </c>
      <c r="H4" s="33" t="s">
        <v>190</v>
      </c>
      <c r="I4" s="39" t="s">
        <v>14</v>
      </c>
      <c r="J4" s="10">
        <v>43128</v>
      </c>
      <c r="K4" s="10">
        <v>43128</v>
      </c>
      <c r="L4" s="7" t="s">
        <v>195</v>
      </c>
    </row>
    <row r="5" spans="1:12">
      <c r="A5" s="4">
        <v>3</v>
      </c>
      <c r="B5" s="51" t="s">
        <v>188</v>
      </c>
      <c r="C5" s="55" t="s">
        <v>197</v>
      </c>
      <c r="D5" s="5" t="s">
        <v>18</v>
      </c>
      <c r="E5" s="5" t="s">
        <v>18</v>
      </c>
      <c r="F5" s="30">
        <v>39.75</v>
      </c>
      <c r="G5" s="29">
        <v>12</v>
      </c>
      <c r="H5" s="33" t="s">
        <v>190</v>
      </c>
      <c r="I5" s="39" t="s">
        <v>14</v>
      </c>
      <c r="J5" s="10">
        <v>43103</v>
      </c>
      <c r="K5" s="10">
        <v>43128</v>
      </c>
      <c r="L5" s="7" t="s">
        <v>198</v>
      </c>
    </row>
    <row r="6" spans="1:12">
      <c r="A6" s="4">
        <v>4</v>
      </c>
      <c r="B6" s="51" t="s">
        <v>188</v>
      </c>
      <c r="C6" s="56" t="s">
        <v>191</v>
      </c>
      <c r="D6" s="5" t="s">
        <v>18</v>
      </c>
      <c r="E6" s="5" t="s">
        <v>18</v>
      </c>
      <c r="F6" s="30">
        <f>205.5+399</f>
        <v>604.5</v>
      </c>
      <c r="G6" s="29">
        <f>118+229</f>
        <v>347</v>
      </c>
      <c r="H6" s="33" t="s">
        <v>190</v>
      </c>
      <c r="I6" s="39" t="s">
        <v>14</v>
      </c>
      <c r="J6" s="10">
        <v>43102</v>
      </c>
      <c r="K6" s="10">
        <v>43130</v>
      </c>
      <c r="L6" s="7" t="s">
        <v>198</v>
      </c>
    </row>
    <row r="7" spans="1:12">
      <c r="A7" s="4">
        <v>5</v>
      </c>
      <c r="B7" s="51" t="s">
        <v>188</v>
      </c>
      <c r="C7" s="24" t="s">
        <v>194</v>
      </c>
      <c r="D7" s="5" t="s">
        <v>18</v>
      </c>
      <c r="E7" s="5" t="s">
        <v>18</v>
      </c>
      <c r="F7" s="30">
        <f>9.5+5</f>
        <v>14.5</v>
      </c>
      <c r="G7" s="29">
        <f>8+2</f>
        <v>10</v>
      </c>
      <c r="H7" s="33" t="s">
        <v>190</v>
      </c>
      <c r="I7" s="39" t="s">
        <v>14</v>
      </c>
      <c r="J7" s="10">
        <v>43131</v>
      </c>
      <c r="K7" s="10">
        <v>43131</v>
      </c>
      <c r="L7" s="7" t="s">
        <v>198</v>
      </c>
    </row>
    <row r="8" spans="1:12">
      <c r="A8" s="4">
        <v>6</v>
      </c>
      <c r="B8" s="35" t="s">
        <v>29</v>
      </c>
      <c r="C8" s="11" t="s">
        <v>18</v>
      </c>
      <c r="D8" s="36" t="s">
        <v>30</v>
      </c>
      <c r="E8" s="5" t="s">
        <v>18</v>
      </c>
      <c r="F8" s="37">
        <v>3.77</v>
      </c>
      <c r="G8" s="7">
        <v>14</v>
      </c>
      <c r="H8" s="35" t="s">
        <v>27</v>
      </c>
      <c r="I8" s="35" t="s">
        <v>14</v>
      </c>
      <c r="J8" s="10">
        <v>43104</v>
      </c>
      <c r="K8" s="10">
        <v>43104</v>
      </c>
      <c r="L8" s="7" t="s">
        <v>15</v>
      </c>
    </row>
    <row r="9" spans="1:12">
      <c r="A9" s="4">
        <v>7</v>
      </c>
      <c r="B9" s="35" t="s">
        <v>29</v>
      </c>
      <c r="C9" s="11" t="s">
        <v>18</v>
      </c>
      <c r="D9" s="36" t="s">
        <v>31</v>
      </c>
      <c r="E9" s="5" t="s">
        <v>18</v>
      </c>
      <c r="F9" s="37">
        <v>1.52</v>
      </c>
      <c r="G9" s="7">
        <v>7</v>
      </c>
      <c r="H9" s="35" t="s">
        <v>27</v>
      </c>
      <c r="I9" s="35" t="s">
        <v>14</v>
      </c>
      <c r="J9" s="10">
        <v>43104</v>
      </c>
      <c r="K9" s="10">
        <v>43104</v>
      </c>
      <c r="L9" s="7" t="s">
        <v>15</v>
      </c>
    </row>
    <row r="10" spans="1:12">
      <c r="A10" s="4">
        <v>8</v>
      </c>
      <c r="B10" s="35" t="s">
        <v>29</v>
      </c>
      <c r="C10" s="11" t="s">
        <v>18</v>
      </c>
      <c r="D10" s="36" t="s">
        <v>32</v>
      </c>
      <c r="E10" s="5" t="s">
        <v>18</v>
      </c>
      <c r="F10" s="37">
        <v>3.32</v>
      </c>
      <c r="G10" s="7">
        <v>19</v>
      </c>
      <c r="H10" s="35" t="s">
        <v>25</v>
      </c>
      <c r="I10" s="35" t="s">
        <v>14</v>
      </c>
      <c r="J10" s="10">
        <v>43109</v>
      </c>
      <c r="K10" s="10">
        <v>43110</v>
      </c>
      <c r="L10" s="7" t="s">
        <v>15</v>
      </c>
    </row>
    <row r="11" spans="1:12">
      <c r="A11" s="4">
        <v>9</v>
      </c>
      <c r="B11" s="35" t="s">
        <v>29</v>
      </c>
      <c r="C11" s="11" t="s">
        <v>18</v>
      </c>
      <c r="D11" s="36" t="s">
        <v>31</v>
      </c>
      <c r="E11" s="5" t="s">
        <v>18</v>
      </c>
      <c r="F11" s="37">
        <v>1.75</v>
      </c>
      <c r="G11" s="7">
        <v>9</v>
      </c>
      <c r="H11" s="35" t="s">
        <v>25</v>
      </c>
      <c r="I11" s="35" t="s">
        <v>14</v>
      </c>
      <c r="J11" s="10">
        <v>43109</v>
      </c>
      <c r="K11" s="10">
        <v>43110</v>
      </c>
      <c r="L11" s="7" t="s">
        <v>15</v>
      </c>
    </row>
    <row r="12" spans="1:12">
      <c r="A12" s="4">
        <v>10</v>
      </c>
      <c r="B12" s="33" t="s">
        <v>29</v>
      </c>
      <c r="C12" s="5" t="s">
        <v>18</v>
      </c>
      <c r="D12" s="36" t="s">
        <v>33</v>
      </c>
      <c r="E12" s="5" t="s">
        <v>18</v>
      </c>
      <c r="F12" s="37">
        <v>1.47</v>
      </c>
      <c r="G12" s="7">
        <v>8</v>
      </c>
      <c r="H12" s="33" t="s">
        <v>25</v>
      </c>
      <c r="I12" s="33" t="s">
        <v>14</v>
      </c>
      <c r="J12" s="10">
        <v>43109</v>
      </c>
      <c r="K12" s="10">
        <v>43110</v>
      </c>
      <c r="L12" s="7" t="s">
        <v>15</v>
      </c>
    </row>
    <row r="13" spans="1:12">
      <c r="A13" s="4">
        <v>11</v>
      </c>
      <c r="B13" s="33" t="s">
        <v>29</v>
      </c>
      <c r="C13" s="5" t="s">
        <v>18</v>
      </c>
      <c r="D13" s="36" t="s">
        <v>34</v>
      </c>
      <c r="E13" s="5" t="s">
        <v>18</v>
      </c>
      <c r="F13" s="37">
        <v>0.56999999999999995</v>
      </c>
      <c r="G13" s="7">
        <v>3</v>
      </c>
      <c r="H13" s="33" t="s">
        <v>25</v>
      </c>
      <c r="I13" s="33" t="s">
        <v>14</v>
      </c>
      <c r="J13" s="10">
        <v>43109</v>
      </c>
      <c r="K13" s="10">
        <v>43110</v>
      </c>
      <c r="L13" s="7" t="s">
        <v>15</v>
      </c>
    </row>
    <row r="14" spans="1:12">
      <c r="A14" s="4">
        <v>12</v>
      </c>
      <c r="B14" s="7" t="s">
        <v>26</v>
      </c>
      <c r="C14" s="5" t="s">
        <v>18</v>
      </c>
      <c r="D14" s="6" t="s">
        <v>35</v>
      </c>
      <c r="E14" s="12" t="s">
        <v>36</v>
      </c>
      <c r="F14" s="37">
        <v>0.5</v>
      </c>
      <c r="G14" s="7">
        <v>1</v>
      </c>
      <c r="H14" s="33" t="s">
        <v>37</v>
      </c>
      <c r="I14" s="33" t="s">
        <v>14</v>
      </c>
      <c r="J14" s="10">
        <v>43137</v>
      </c>
      <c r="K14" s="10">
        <v>43137</v>
      </c>
      <c r="L14" s="7" t="s">
        <v>15</v>
      </c>
    </row>
    <row r="15" spans="1:12">
      <c r="A15" s="4">
        <v>13</v>
      </c>
      <c r="B15" s="13" t="s">
        <v>38</v>
      </c>
      <c r="C15" s="5" t="s">
        <v>18</v>
      </c>
      <c r="D15" s="6" t="s">
        <v>39</v>
      </c>
      <c r="E15" s="6" t="s">
        <v>40</v>
      </c>
      <c r="F15" s="9">
        <v>0.75</v>
      </c>
      <c r="G15" s="7">
        <v>1</v>
      </c>
      <c r="H15" s="33" t="s">
        <v>37</v>
      </c>
      <c r="I15" s="33" t="s">
        <v>14</v>
      </c>
      <c r="J15" s="10">
        <v>43138</v>
      </c>
      <c r="K15" s="10">
        <v>43138</v>
      </c>
      <c r="L15" s="7" t="s">
        <v>15</v>
      </c>
    </row>
    <row r="16" spans="1:12">
      <c r="A16" s="4">
        <v>14</v>
      </c>
      <c r="B16" s="7" t="s">
        <v>26</v>
      </c>
      <c r="C16" s="5" t="s">
        <v>18</v>
      </c>
      <c r="D16" s="6" t="s">
        <v>41</v>
      </c>
      <c r="E16" s="6" t="s">
        <v>42</v>
      </c>
      <c r="F16" s="37">
        <v>4.5</v>
      </c>
      <c r="G16" s="7">
        <v>1</v>
      </c>
      <c r="H16" s="33" t="s">
        <v>37</v>
      </c>
      <c r="I16" s="33" t="s">
        <v>14</v>
      </c>
      <c r="J16" s="10">
        <v>43138</v>
      </c>
      <c r="K16" s="10">
        <v>43138</v>
      </c>
      <c r="L16" s="7" t="s">
        <v>15</v>
      </c>
    </row>
    <row r="17" spans="1:12">
      <c r="A17" s="4">
        <v>15</v>
      </c>
      <c r="B17" s="7" t="s">
        <v>26</v>
      </c>
      <c r="C17" s="5" t="s">
        <v>18</v>
      </c>
      <c r="D17" s="6" t="s">
        <v>43</v>
      </c>
      <c r="E17" s="6" t="s">
        <v>44</v>
      </c>
      <c r="F17" s="37">
        <v>8</v>
      </c>
      <c r="G17" s="7">
        <v>3</v>
      </c>
      <c r="H17" s="38" t="s">
        <v>37</v>
      </c>
      <c r="I17" s="33" t="s">
        <v>14</v>
      </c>
      <c r="J17" s="10">
        <v>43138</v>
      </c>
      <c r="K17" s="10">
        <v>43138</v>
      </c>
      <c r="L17" s="7" t="s">
        <v>15</v>
      </c>
    </row>
    <row r="18" spans="1:12">
      <c r="A18" s="4">
        <v>16</v>
      </c>
      <c r="B18" s="7" t="s">
        <v>26</v>
      </c>
      <c r="C18" s="5" t="s">
        <v>18</v>
      </c>
      <c r="D18" s="6" t="s">
        <v>45</v>
      </c>
      <c r="E18" s="6" t="s">
        <v>46</v>
      </c>
      <c r="F18" s="9">
        <v>0.03</v>
      </c>
      <c r="G18" s="7">
        <v>1</v>
      </c>
      <c r="H18" s="38" t="s">
        <v>37</v>
      </c>
      <c r="I18" s="33" t="s">
        <v>14</v>
      </c>
      <c r="J18" s="10">
        <v>43139</v>
      </c>
      <c r="K18" s="10">
        <v>43140</v>
      </c>
      <c r="L18" s="7" t="s">
        <v>15</v>
      </c>
    </row>
    <row r="19" spans="1:12">
      <c r="A19" s="4">
        <v>17</v>
      </c>
      <c r="B19" s="7" t="s">
        <v>26</v>
      </c>
      <c r="C19" s="5" t="s">
        <v>18</v>
      </c>
      <c r="D19" s="6" t="s">
        <v>47</v>
      </c>
      <c r="E19" s="6" t="s">
        <v>48</v>
      </c>
      <c r="F19" s="9">
        <v>1</v>
      </c>
      <c r="G19" s="7">
        <v>1</v>
      </c>
      <c r="H19" s="38" t="s">
        <v>37</v>
      </c>
      <c r="I19" s="33" t="s">
        <v>14</v>
      </c>
      <c r="J19" s="10">
        <v>43139</v>
      </c>
      <c r="K19" s="10">
        <v>43140</v>
      </c>
      <c r="L19" s="7" t="s">
        <v>15</v>
      </c>
    </row>
    <row r="20" spans="1:12">
      <c r="A20" s="4">
        <v>18</v>
      </c>
      <c r="B20" s="7" t="s">
        <v>26</v>
      </c>
      <c r="C20" s="5" t="s">
        <v>18</v>
      </c>
      <c r="D20" s="6" t="s">
        <v>49</v>
      </c>
      <c r="E20" s="6" t="s">
        <v>50</v>
      </c>
      <c r="F20" s="9">
        <v>1.1000000000000001</v>
      </c>
      <c r="G20" s="7">
        <v>1</v>
      </c>
      <c r="H20" s="38" t="s">
        <v>37</v>
      </c>
      <c r="I20" s="33" t="s">
        <v>14</v>
      </c>
      <c r="J20" s="10">
        <v>43139</v>
      </c>
      <c r="K20" s="10">
        <v>43140</v>
      </c>
      <c r="L20" s="7" t="s">
        <v>15</v>
      </c>
    </row>
    <row r="21" spans="1:12">
      <c r="A21" s="4">
        <v>19</v>
      </c>
      <c r="B21" s="7" t="s">
        <v>26</v>
      </c>
      <c r="C21" s="5" t="s">
        <v>18</v>
      </c>
      <c r="D21" s="6" t="s">
        <v>51</v>
      </c>
      <c r="E21" s="6" t="s">
        <v>52</v>
      </c>
      <c r="F21" s="9">
        <v>0.47</v>
      </c>
      <c r="G21" s="7">
        <v>2</v>
      </c>
      <c r="H21" s="38" t="s">
        <v>37</v>
      </c>
      <c r="I21" s="33" t="s">
        <v>14</v>
      </c>
      <c r="J21" s="10">
        <v>43139</v>
      </c>
      <c r="K21" s="10">
        <v>43140</v>
      </c>
      <c r="L21" s="7" t="s">
        <v>15</v>
      </c>
    </row>
    <row r="22" spans="1:12">
      <c r="A22" s="4">
        <v>20</v>
      </c>
      <c r="B22" s="7" t="s">
        <v>26</v>
      </c>
      <c r="C22" s="5" t="s">
        <v>18</v>
      </c>
      <c r="D22" s="6" t="s">
        <v>53</v>
      </c>
      <c r="E22" s="6" t="s">
        <v>54</v>
      </c>
      <c r="F22" s="9">
        <v>0.25</v>
      </c>
      <c r="G22" s="7">
        <v>1</v>
      </c>
      <c r="H22" s="38" t="s">
        <v>37</v>
      </c>
      <c r="I22" s="33" t="s">
        <v>14</v>
      </c>
      <c r="J22" s="10">
        <v>43139</v>
      </c>
      <c r="K22" s="10">
        <v>43140</v>
      </c>
      <c r="L22" s="7" t="s">
        <v>15</v>
      </c>
    </row>
    <row r="23" spans="1:12">
      <c r="A23" s="4">
        <v>21</v>
      </c>
      <c r="B23" s="7" t="s">
        <v>26</v>
      </c>
      <c r="C23" s="5" t="s">
        <v>18</v>
      </c>
      <c r="D23" s="6" t="s">
        <v>55</v>
      </c>
      <c r="E23" s="6" t="s">
        <v>56</v>
      </c>
      <c r="F23" s="9">
        <v>0.5</v>
      </c>
      <c r="G23" s="7">
        <v>1</v>
      </c>
      <c r="H23" s="38" t="s">
        <v>37</v>
      </c>
      <c r="I23" s="33" t="s">
        <v>14</v>
      </c>
      <c r="J23" s="10">
        <v>43139</v>
      </c>
      <c r="K23" s="10">
        <v>43140</v>
      </c>
      <c r="L23" s="7" t="s">
        <v>15</v>
      </c>
    </row>
    <row r="24" spans="1:12">
      <c r="A24" s="4">
        <v>22</v>
      </c>
      <c r="B24" s="7" t="s">
        <v>26</v>
      </c>
      <c r="C24" s="5" t="s">
        <v>18</v>
      </c>
      <c r="D24" s="7" t="s">
        <v>57</v>
      </c>
      <c r="E24" s="7" t="s">
        <v>58</v>
      </c>
      <c r="F24" s="9">
        <v>0.25</v>
      </c>
      <c r="G24" s="7">
        <v>1</v>
      </c>
      <c r="H24" s="38" t="s">
        <v>37</v>
      </c>
      <c r="I24" s="33" t="s">
        <v>14</v>
      </c>
      <c r="J24" s="10">
        <v>43139</v>
      </c>
      <c r="K24" s="10">
        <v>43140</v>
      </c>
      <c r="L24" s="7" t="s">
        <v>15</v>
      </c>
    </row>
    <row r="25" spans="1:12">
      <c r="A25" s="4">
        <v>23</v>
      </c>
      <c r="B25" s="7" t="s">
        <v>26</v>
      </c>
      <c r="C25" s="5" t="s">
        <v>18</v>
      </c>
      <c r="D25" s="6" t="s">
        <v>59</v>
      </c>
      <c r="E25" s="6" t="s">
        <v>60</v>
      </c>
      <c r="F25" s="9">
        <v>0.25</v>
      </c>
      <c r="G25" s="7">
        <v>1</v>
      </c>
      <c r="H25" s="38" t="s">
        <v>37</v>
      </c>
      <c r="I25" s="33" t="s">
        <v>14</v>
      </c>
      <c r="J25" s="10">
        <v>43139</v>
      </c>
      <c r="K25" s="10">
        <v>43140</v>
      </c>
      <c r="L25" s="7" t="s">
        <v>15</v>
      </c>
    </row>
    <row r="26" spans="1:12">
      <c r="A26" s="4">
        <v>24</v>
      </c>
      <c r="B26" s="7" t="s">
        <v>26</v>
      </c>
      <c r="C26" s="5" t="s">
        <v>18</v>
      </c>
      <c r="D26" s="6" t="s">
        <v>61</v>
      </c>
      <c r="E26" s="6" t="s">
        <v>62</v>
      </c>
      <c r="F26" s="9">
        <v>2</v>
      </c>
      <c r="G26" s="7">
        <v>1</v>
      </c>
      <c r="H26" s="38" t="s">
        <v>37</v>
      </c>
      <c r="I26" s="33" t="s">
        <v>14</v>
      </c>
      <c r="J26" s="10">
        <v>43139</v>
      </c>
      <c r="K26" s="10">
        <v>43140</v>
      </c>
      <c r="L26" s="7" t="s">
        <v>15</v>
      </c>
    </row>
    <row r="27" spans="1:12">
      <c r="A27" s="4">
        <v>25</v>
      </c>
      <c r="B27" s="7" t="s">
        <v>26</v>
      </c>
      <c r="C27" s="5" t="s">
        <v>18</v>
      </c>
      <c r="D27" s="6" t="s">
        <v>63</v>
      </c>
      <c r="E27" s="6" t="s">
        <v>64</v>
      </c>
      <c r="F27" s="9">
        <v>0.25</v>
      </c>
      <c r="G27" s="7">
        <v>1</v>
      </c>
      <c r="H27" s="38" t="s">
        <v>37</v>
      </c>
      <c r="I27" s="33" t="s">
        <v>14</v>
      </c>
      <c r="J27" s="10">
        <v>43139</v>
      </c>
      <c r="K27" s="10">
        <v>43140</v>
      </c>
      <c r="L27" s="7" t="s">
        <v>15</v>
      </c>
    </row>
    <row r="28" spans="1:12">
      <c r="A28" s="4">
        <v>26</v>
      </c>
      <c r="B28" s="7" t="s">
        <v>26</v>
      </c>
      <c r="C28" s="5" t="s">
        <v>18</v>
      </c>
      <c r="D28" s="6" t="s">
        <v>65</v>
      </c>
      <c r="E28" s="6" t="s">
        <v>66</v>
      </c>
      <c r="F28" s="9">
        <v>1.2</v>
      </c>
      <c r="G28" s="7">
        <v>1</v>
      </c>
      <c r="H28" s="38" t="s">
        <v>37</v>
      </c>
      <c r="I28" s="33" t="s">
        <v>14</v>
      </c>
      <c r="J28" s="10">
        <v>43139</v>
      </c>
      <c r="K28" s="10">
        <v>43140</v>
      </c>
      <c r="L28" s="7" t="s">
        <v>15</v>
      </c>
    </row>
    <row r="29" spans="1:12">
      <c r="A29" s="4">
        <v>27</v>
      </c>
      <c r="B29" s="7" t="s">
        <v>26</v>
      </c>
      <c r="C29" s="5" t="s">
        <v>18</v>
      </c>
      <c r="D29" s="6" t="s">
        <v>67</v>
      </c>
      <c r="E29" s="6" t="s">
        <v>68</v>
      </c>
      <c r="F29" s="9">
        <v>3.75</v>
      </c>
      <c r="G29" s="7">
        <v>1</v>
      </c>
      <c r="H29" s="38" t="s">
        <v>37</v>
      </c>
      <c r="I29" s="33" t="s">
        <v>14</v>
      </c>
      <c r="J29" s="10">
        <v>43139</v>
      </c>
      <c r="K29" s="10">
        <v>43140</v>
      </c>
      <c r="L29" s="7" t="s">
        <v>15</v>
      </c>
    </row>
    <row r="30" spans="1:12">
      <c r="A30" s="4">
        <v>28</v>
      </c>
      <c r="B30" s="7" t="s">
        <v>26</v>
      </c>
      <c r="C30" s="5" t="s">
        <v>18</v>
      </c>
      <c r="D30" s="6" t="s">
        <v>69</v>
      </c>
      <c r="E30" s="6" t="s">
        <v>70</v>
      </c>
      <c r="F30" s="9">
        <v>3.5</v>
      </c>
      <c r="G30" s="7">
        <v>1</v>
      </c>
      <c r="H30" s="38" t="s">
        <v>37</v>
      </c>
      <c r="I30" s="33" t="s">
        <v>14</v>
      </c>
      <c r="J30" s="10">
        <v>43139</v>
      </c>
      <c r="K30" s="10">
        <v>43140</v>
      </c>
      <c r="L30" s="7" t="s">
        <v>15</v>
      </c>
    </row>
    <row r="31" spans="1:12">
      <c r="A31" s="4">
        <v>29</v>
      </c>
      <c r="B31" s="7" t="s">
        <v>26</v>
      </c>
      <c r="C31" s="5" t="s">
        <v>18</v>
      </c>
      <c r="D31" s="6" t="s">
        <v>71</v>
      </c>
      <c r="E31" s="6" t="s">
        <v>72</v>
      </c>
      <c r="F31" s="9">
        <v>0.75</v>
      </c>
      <c r="G31" s="7">
        <v>1</v>
      </c>
      <c r="H31" s="38" t="s">
        <v>37</v>
      </c>
      <c r="I31" s="33" t="s">
        <v>14</v>
      </c>
      <c r="J31" s="10">
        <v>43139</v>
      </c>
      <c r="K31" s="10">
        <v>43140</v>
      </c>
      <c r="L31" s="7" t="s">
        <v>15</v>
      </c>
    </row>
    <row r="32" spans="1:12">
      <c r="A32" s="4">
        <v>30</v>
      </c>
      <c r="B32" s="7" t="s">
        <v>26</v>
      </c>
      <c r="C32" s="5" t="s">
        <v>18</v>
      </c>
      <c r="D32" s="6" t="s">
        <v>73</v>
      </c>
      <c r="E32" s="6" t="s">
        <v>74</v>
      </c>
      <c r="F32" s="9">
        <v>1.25</v>
      </c>
      <c r="G32" s="7">
        <v>1</v>
      </c>
      <c r="H32" s="33" t="s">
        <v>37</v>
      </c>
      <c r="I32" s="33" t="s">
        <v>14</v>
      </c>
      <c r="J32" s="14">
        <v>43139</v>
      </c>
      <c r="K32" s="14">
        <v>43140</v>
      </c>
      <c r="L32" s="7" t="s">
        <v>15</v>
      </c>
    </row>
    <row r="33" spans="1:12">
      <c r="A33" s="4">
        <v>31</v>
      </c>
      <c r="B33" s="7" t="s">
        <v>26</v>
      </c>
      <c r="C33" s="5" t="s">
        <v>18</v>
      </c>
      <c r="D33" s="6" t="s">
        <v>75</v>
      </c>
      <c r="E33" s="6" t="s">
        <v>76</v>
      </c>
      <c r="F33" s="9">
        <v>1.5</v>
      </c>
      <c r="G33" s="7">
        <v>1</v>
      </c>
      <c r="H33" s="33" t="s">
        <v>37</v>
      </c>
      <c r="I33" s="33" t="s">
        <v>14</v>
      </c>
      <c r="J33" s="14">
        <v>43139</v>
      </c>
      <c r="K33" s="14">
        <v>43140</v>
      </c>
      <c r="L33" s="7" t="s">
        <v>15</v>
      </c>
    </row>
    <row r="34" spans="1:12">
      <c r="A34" s="4">
        <v>32</v>
      </c>
      <c r="B34" s="7" t="s">
        <v>26</v>
      </c>
      <c r="C34" s="5" t="s">
        <v>18</v>
      </c>
      <c r="D34" s="6" t="s">
        <v>77</v>
      </c>
      <c r="E34" s="6" t="s">
        <v>78</v>
      </c>
      <c r="F34" s="9">
        <v>1.3</v>
      </c>
      <c r="G34" s="7">
        <v>1</v>
      </c>
      <c r="H34" s="33" t="s">
        <v>37</v>
      </c>
      <c r="I34" s="33" t="s">
        <v>14</v>
      </c>
      <c r="J34" s="10">
        <v>43139</v>
      </c>
      <c r="K34" s="10">
        <v>43140</v>
      </c>
      <c r="L34" s="7" t="s">
        <v>15</v>
      </c>
    </row>
    <row r="35" spans="1:12">
      <c r="A35" s="4">
        <v>33</v>
      </c>
      <c r="B35" s="7" t="s">
        <v>26</v>
      </c>
      <c r="C35" s="5" t="s">
        <v>18</v>
      </c>
      <c r="D35" s="6" t="s">
        <v>79</v>
      </c>
      <c r="E35" s="6" t="s">
        <v>80</v>
      </c>
      <c r="F35" s="9">
        <v>0.13</v>
      </c>
      <c r="G35" s="7">
        <v>1</v>
      </c>
      <c r="H35" s="33" t="s">
        <v>37</v>
      </c>
      <c r="I35" s="33" t="s">
        <v>14</v>
      </c>
      <c r="J35" s="10">
        <v>43139</v>
      </c>
      <c r="K35" s="10">
        <v>43140</v>
      </c>
      <c r="L35" s="7" t="s">
        <v>15</v>
      </c>
    </row>
    <row r="36" spans="1:12">
      <c r="A36" s="4">
        <v>34</v>
      </c>
      <c r="B36" s="7" t="s">
        <v>26</v>
      </c>
      <c r="C36" s="5" t="s">
        <v>18</v>
      </c>
      <c r="D36" s="6" t="s">
        <v>81</v>
      </c>
      <c r="E36" s="6" t="s">
        <v>82</v>
      </c>
      <c r="F36" s="9">
        <v>0.01</v>
      </c>
      <c r="G36" s="7">
        <v>1</v>
      </c>
      <c r="H36" s="33" t="s">
        <v>37</v>
      </c>
      <c r="I36" s="33" t="s">
        <v>14</v>
      </c>
      <c r="J36" s="10">
        <v>43139</v>
      </c>
      <c r="K36" s="10">
        <v>43140</v>
      </c>
      <c r="L36" s="7" t="s">
        <v>15</v>
      </c>
    </row>
    <row r="37" spans="1:12">
      <c r="A37" s="4">
        <v>35</v>
      </c>
      <c r="B37" s="7" t="s">
        <v>26</v>
      </c>
      <c r="C37" s="5" t="s">
        <v>18</v>
      </c>
      <c r="D37" s="6" t="s">
        <v>83</v>
      </c>
      <c r="E37" s="6" t="s">
        <v>84</v>
      </c>
      <c r="F37" s="9">
        <v>0.13</v>
      </c>
      <c r="G37" s="7">
        <v>1</v>
      </c>
      <c r="H37" s="33" t="s">
        <v>37</v>
      </c>
      <c r="I37" s="33" t="s">
        <v>14</v>
      </c>
      <c r="J37" s="10">
        <v>43139</v>
      </c>
      <c r="K37" s="10">
        <v>43140</v>
      </c>
      <c r="L37" s="7" t="s">
        <v>15</v>
      </c>
    </row>
    <row r="38" spans="1:12">
      <c r="A38" s="4">
        <v>36</v>
      </c>
      <c r="B38" s="7" t="s">
        <v>26</v>
      </c>
      <c r="C38" s="5" t="s">
        <v>18</v>
      </c>
      <c r="D38" s="6" t="s">
        <v>85</v>
      </c>
      <c r="E38" s="6" t="s">
        <v>86</v>
      </c>
      <c r="F38" s="9">
        <v>0.13</v>
      </c>
      <c r="G38" s="7">
        <v>1</v>
      </c>
      <c r="H38" s="33" t="s">
        <v>37</v>
      </c>
      <c r="I38" s="33" t="s">
        <v>14</v>
      </c>
      <c r="J38" s="10">
        <v>43139</v>
      </c>
      <c r="K38" s="10">
        <v>43140</v>
      </c>
      <c r="L38" s="7" t="s">
        <v>15</v>
      </c>
    </row>
    <row r="39" spans="1:12">
      <c r="A39" s="4">
        <v>37</v>
      </c>
      <c r="B39" s="7" t="s">
        <v>26</v>
      </c>
      <c r="C39" s="5" t="s">
        <v>18</v>
      </c>
      <c r="D39" s="6" t="s">
        <v>87</v>
      </c>
      <c r="E39" s="6" t="s">
        <v>88</v>
      </c>
      <c r="F39" s="9">
        <v>0.16</v>
      </c>
      <c r="G39" s="7">
        <v>1</v>
      </c>
      <c r="H39" s="33" t="s">
        <v>37</v>
      </c>
      <c r="I39" s="33" t="s">
        <v>14</v>
      </c>
      <c r="J39" s="10">
        <v>43139</v>
      </c>
      <c r="K39" s="10">
        <v>43140</v>
      </c>
      <c r="L39" s="7" t="s">
        <v>15</v>
      </c>
    </row>
    <row r="40" spans="1:12">
      <c r="A40" s="4">
        <v>38</v>
      </c>
      <c r="B40" s="7" t="s">
        <v>26</v>
      </c>
      <c r="C40" s="5" t="s">
        <v>18</v>
      </c>
      <c r="D40" s="6" t="s">
        <v>89</v>
      </c>
      <c r="E40" s="6" t="s">
        <v>90</v>
      </c>
      <c r="F40" s="9">
        <v>1.1499999999999999</v>
      </c>
      <c r="G40" s="7">
        <v>1</v>
      </c>
      <c r="H40" s="33" t="s">
        <v>37</v>
      </c>
      <c r="I40" s="33" t="s">
        <v>14</v>
      </c>
      <c r="J40" s="10">
        <v>43139</v>
      </c>
      <c r="K40" s="10">
        <v>43140</v>
      </c>
      <c r="L40" s="7" t="s">
        <v>15</v>
      </c>
    </row>
    <row r="41" spans="1:12">
      <c r="A41" s="4">
        <v>39</v>
      </c>
      <c r="B41" s="7" t="s">
        <v>26</v>
      </c>
      <c r="C41" s="5" t="s">
        <v>18</v>
      </c>
      <c r="D41" s="6" t="s">
        <v>91</v>
      </c>
      <c r="E41" s="6" t="s">
        <v>92</v>
      </c>
      <c r="F41" s="9">
        <v>0.3</v>
      </c>
      <c r="G41" s="7">
        <v>1</v>
      </c>
      <c r="H41" s="33" t="s">
        <v>37</v>
      </c>
      <c r="I41" s="33" t="s">
        <v>14</v>
      </c>
      <c r="J41" s="10">
        <v>43139</v>
      </c>
      <c r="K41" s="10">
        <v>43140</v>
      </c>
      <c r="L41" s="7" t="s">
        <v>15</v>
      </c>
    </row>
    <row r="42" spans="1:12">
      <c r="A42" s="4">
        <v>40</v>
      </c>
      <c r="B42" s="7" t="s">
        <v>26</v>
      </c>
      <c r="C42" s="5" t="s">
        <v>18</v>
      </c>
      <c r="D42" s="6" t="s">
        <v>93</v>
      </c>
      <c r="E42" s="6" t="s">
        <v>94</v>
      </c>
      <c r="F42" s="9">
        <v>0.4</v>
      </c>
      <c r="G42" s="7">
        <v>1</v>
      </c>
      <c r="H42" s="33" t="s">
        <v>37</v>
      </c>
      <c r="I42" s="33" t="s">
        <v>14</v>
      </c>
      <c r="J42" s="10">
        <v>43139</v>
      </c>
      <c r="K42" s="10">
        <v>43140</v>
      </c>
      <c r="L42" s="7" t="s">
        <v>15</v>
      </c>
    </row>
    <row r="43" spans="1:12">
      <c r="A43" s="4">
        <v>41</v>
      </c>
      <c r="B43" s="7" t="s">
        <v>26</v>
      </c>
      <c r="C43" s="5" t="s">
        <v>18</v>
      </c>
      <c r="D43" s="6" t="s">
        <v>95</v>
      </c>
      <c r="E43" s="6" t="s">
        <v>96</v>
      </c>
      <c r="F43" s="9">
        <v>0.6</v>
      </c>
      <c r="G43" s="7">
        <v>1</v>
      </c>
      <c r="H43" s="33" t="s">
        <v>37</v>
      </c>
      <c r="I43" s="33" t="s">
        <v>14</v>
      </c>
      <c r="J43" s="10">
        <v>43139</v>
      </c>
      <c r="K43" s="10">
        <v>43140</v>
      </c>
      <c r="L43" s="7" t="s">
        <v>15</v>
      </c>
    </row>
    <row r="44" spans="1:12">
      <c r="A44" s="4">
        <v>42</v>
      </c>
      <c r="B44" s="7" t="s">
        <v>26</v>
      </c>
      <c r="C44" s="5" t="s">
        <v>18</v>
      </c>
      <c r="D44" s="6" t="s">
        <v>97</v>
      </c>
      <c r="E44" s="6" t="s">
        <v>98</v>
      </c>
      <c r="F44" s="9">
        <v>0.3</v>
      </c>
      <c r="G44" s="7">
        <v>1</v>
      </c>
      <c r="H44" s="33" t="s">
        <v>37</v>
      </c>
      <c r="I44" s="33" t="s">
        <v>14</v>
      </c>
      <c r="J44" s="10">
        <v>43139</v>
      </c>
      <c r="K44" s="10">
        <v>43140</v>
      </c>
      <c r="L44" s="7" t="s">
        <v>15</v>
      </c>
    </row>
    <row r="45" spans="1:12">
      <c r="A45" s="4">
        <v>43</v>
      </c>
      <c r="B45" s="39" t="s">
        <v>24</v>
      </c>
      <c r="C45" s="5" t="s">
        <v>18</v>
      </c>
      <c r="D45" s="17" t="s">
        <v>100</v>
      </c>
      <c r="E45" s="18" t="s">
        <v>101</v>
      </c>
      <c r="F45" s="40">
        <v>2</v>
      </c>
      <c r="G45" s="41">
        <v>1</v>
      </c>
      <c r="H45" s="42" t="s">
        <v>99</v>
      </c>
      <c r="I45" s="39" t="s">
        <v>20</v>
      </c>
      <c r="J45" s="43">
        <v>43159</v>
      </c>
      <c r="K45" s="43">
        <v>43159</v>
      </c>
      <c r="L45" s="7" t="s">
        <v>15</v>
      </c>
    </row>
    <row r="46" spans="1:12">
      <c r="A46" s="4">
        <v>44</v>
      </c>
      <c r="B46" s="39" t="s">
        <v>24</v>
      </c>
      <c r="C46" s="5" t="s">
        <v>18</v>
      </c>
      <c r="D46" s="17" t="s">
        <v>102</v>
      </c>
      <c r="E46" s="18" t="s">
        <v>103</v>
      </c>
      <c r="F46" s="40">
        <v>2.0499999999999998</v>
      </c>
      <c r="G46" s="41">
        <v>1</v>
      </c>
      <c r="H46" s="42" t="s">
        <v>99</v>
      </c>
      <c r="I46" s="39" t="s">
        <v>20</v>
      </c>
      <c r="J46" s="43">
        <v>43159</v>
      </c>
      <c r="K46" s="43">
        <v>43159</v>
      </c>
      <c r="L46" s="7" t="s">
        <v>15</v>
      </c>
    </row>
    <row r="47" spans="1:12">
      <c r="A47" s="4">
        <v>45</v>
      </c>
      <c r="B47" s="39" t="s">
        <v>24</v>
      </c>
      <c r="C47" s="5" t="s">
        <v>18</v>
      </c>
      <c r="D47" s="17" t="s">
        <v>104</v>
      </c>
      <c r="E47" s="18" t="s">
        <v>18</v>
      </c>
      <c r="F47" s="40">
        <v>4</v>
      </c>
      <c r="G47" s="41">
        <v>1</v>
      </c>
      <c r="H47" s="42" t="s">
        <v>99</v>
      </c>
      <c r="I47" s="39" t="s">
        <v>20</v>
      </c>
      <c r="J47" s="43">
        <v>43159</v>
      </c>
      <c r="K47" s="43">
        <v>43159</v>
      </c>
      <c r="L47" s="7" t="s">
        <v>15</v>
      </c>
    </row>
    <row r="48" spans="1:12">
      <c r="A48" s="4">
        <v>46</v>
      </c>
      <c r="B48" s="39" t="s">
        <v>24</v>
      </c>
      <c r="C48" s="5" t="s">
        <v>18</v>
      </c>
      <c r="D48" s="17" t="s">
        <v>105</v>
      </c>
      <c r="E48" s="18" t="s">
        <v>18</v>
      </c>
      <c r="F48" s="40">
        <v>2</v>
      </c>
      <c r="G48" s="41">
        <v>1</v>
      </c>
      <c r="H48" s="42" t="s">
        <v>99</v>
      </c>
      <c r="I48" s="39" t="s">
        <v>20</v>
      </c>
      <c r="J48" s="43">
        <v>43159</v>
      </c>
      <c r="K48" s="43">
        <v>43159</v>
      </c>
      <c r="L48" s="7" t="s">
        <v>15</v>
      </c>
    </row>
    <row r="49" spans="1:12">
      <c r="A49" s="4">
        <v>47</v>
      </c>
      <c r="B49" s="29" t="s">
        <v>16</v>
      </c>
      <c r="C49" s="44" t="s">
        <v>23</v>
      </c>
      <c r="D49" s="8" t="s">
        <v>18</v>
      </c>
      <c r="E49" s="8" t="s">
        <v>18</v>
      </c>
      <c r="F49" s="45">
        <v>47</v>
      </c>
      <c r="G49" s="29">
        <v>6</v>
      </c>
      <c r="H49" s="39" t="s">
        <v>202</v>
      </c>
      <c r="I49" s="39" t="s">
        <v>14</v>
      </c>
      <c r="J49" s="46">
        <v>43191</v>
      </c>
      <c r="K49" s="46">
        <v>43191</v>
      </c>
      <c r="L49" s="7" t="s">
        <v>195</v>
      </c>
    </row>
    <row r="50" spans="1:12">
      <c r="A50" s="4">
        <v>48</v>
      </c>
      <c r="B50" s="29" t="s">
        <v>16</v>
      </c>
      <c r="C50" s="44" t="s">
        <v>203</v>
      </c>
      <c r="D50" s="8" t="s">
        <v>18</v>
      </c>
      <c r="E50" s="8" t="s">
        <v>18</v>
      </c>
      <c r="F50" s="45">
        <v>17</v>
      </c>
      <c r="G50" s="29">
        <v>3</v>
      </c>
      <c r="H50" s="39" t="s">
        <v>202</v>
      </c>
      <c r="I50" s="39" t="s">
        <v>14</v>
      </c>
      <c r="J50" s="46">
        <v>43193</v>
      </c>
      <c r="K50" s="46">
        <v>43193</v>
      </c>
      <c r="L50" s="7" t="s">
        <v>195</v>
      </c>
    </row>
    <row r="51" spans="1:12">
      <c r="A51" s="4">
        <v>49</v>
      </c>
      <c r="B51" s="29" t="s">
        <v>16</v>
      </c>
      <c r="C51" s="44" t="s">
        <v>118</v>
      </c>
      <c r="D51" s="8" t="s">
        <v>18</v>
      </c>
      <c r="E51" s="8" t="s">
        <v>18</v>
      </c>
      <c r="F51" s="45">
        <v>174.5</v>
      </c>
      <c r="G51" s="29">
        <v>44</v>
      </c>
      <c r="H51" s="39" t="s">
        <v>202</v>
      </c>
      <c r="I51" s="39" t="s">
        <v>14</v>
      </c>
      <c r="J51" s="46">
        <v>43191</v>
      </c>
      <c r="K51" s="46">
        <v>43193</v>
      </c>
      <c r="L51" s="7" t="s">
        <v>195</v>
      </c>
    </row>
    <row r="52" spans="1:12">
      <c r="A52" s="4">
        <v>50</v>
      </c>
      <c r="B52" s="29" t="s">
        <v>16</v>
      </c>
      <c r="C52" s="44" t="s">
        <v>23</v>
      </c>
      <c r="D52" s="8" t="s">
        <v>18</v>
      </c>
      <c r="E52" s="8" t="s">
        <v>18</v>
      </c>
      <c r="F52" s="45">
        <v>70.75</v>
      </c>
      <c r="G52" s="29">
        <v>56</v>
      </c>
      <c r="H52" s="39" t="s">
        <v>200</v>
      </c>
      <c r="I52" s="39" t="s">
        <v>14</v>
      </c>
      <c r="J52" s="46">
        <v>43213</v>
      </c>
      <c r="K52" s="46">
        <v>43215</v>
      </c>
      <c r="L52" s="7" t="s">
        <v>195</v>
      </c>
    </row>
    <row r="53" spans="1:12">
      <c r="A53" s="4">
        <v>51</v>
      </c>
      <c r="B53" s="29" t="s">
        <v>16</v>
      </c>
      <c r="C53" s="44" t="s">
        <v>113</v>
      </c>
      <c r="D53" s="8" t="s">
        <v>18</v>
      </c>
      <c r="E53" s="8" t="s">
        <v>18</v>
      </c>
      <c r="F53" s="45">
        <v>26.75</v>
      </c>
      <c r="G53" s="29">
        <v>16</v>
      </c>
      <c r="H53" s="39" t="s">
        <v>200</v>
      </c>
      <c r="I53" s="39" t="s">
        <v>14</v>
      </c>
      <c r="J53" s="46">
        <v>43218</v>
      </c>
      <c r="K53" s="46">
        <v>43220</v>
      </c>
      <c r="L53" s="7" t="s">
        <v>195</v>
      </c>
    </row>
    <row r="54" spans="1:12">
      <c r="A54" s="4">
        <v>52</v>
      </c>
      <c r="B54" s="29" t="s">
        <v>16</v>
      </c>
      <c r="C54" s="44" t="s">
        <v>118</v>
      </c>
      <c r="D54" s="8" t="s">
        <v>18</v>
      </c>
      <c r="E54" s="8" t="s">
        <v>18</v>
      </c>
      <c r="F54" s="45">
        <v>99.75</v>
      </c>
      <c r="G54" s="29">
        <v>53</v>
      </c>
      <c r="H54" s="39" t="s">
        <v>200</v>
      </c>
      <c r="I54" s="39" t="s">
        <v>14</v>
      </c>
      <c r="J54" s="46">
        <v>43215</v>
      </c>
      <c r="K54" s="46">
        <v>43220</v>
      </c>
      <c r="L54" s="7" t="s">
        <v>195</v>
      </c>
    </row>
    <row r="55" spans="1:12">
      <c r="A55" s="4">
        <v>53</v>
      </c>
      <c r="B55" s="29" t="s">
        <v>16</v>
      </c>
      <c r="C55" s="44" t="s">
        <v>23</v>
      </c>
      <c r="D55" s="8" t="s">
        <v>18</v>
      </c>
      <c r="E55" s="8" t="s">
        <v>18</v>
      </c>
      <c r="F55" s="45">
        <v>481.25</v>
      </c>
      <c r="G55" s="29">
        <v>208</v>
      </c>
      <c r="H55" s="39" t="s">
        <v>204</v>
      </c>
      <c r="I55" s="39" t="s">
        <v>14</v>
      </c>
      <c r="J55" s="46">
        <v>43195</v>
      </c>
      <c r="K55" s="46">
        <v>43210</v>
      </c>
      <c r="L55" s="7" t="s">
        <v>195</v>
      </c>
    </row>
    <row r="56" spans="1:12">
      <c r="A56" s="4">
        <v>54</v>
      </c>
      <c r="B56" s="29" t="s">
        <v>16</v>
      </c>
      <c r="C56" s="44" t="s">
        <v>113</v>
      </c>
      <c r="D56" s="8" t="s">
        <v>18</v>
      </c>
      <c r="E56" s="8" t="s">
        <v>18</v>
      </c>
      <c r="F56" s="59">
        <v>1.75</v>
      </c>
      <c r="G56" s="29">
        <v>1</v>
      </c>
      <c r="H56" s="39" t="s">
        <v>204</v>
      </c>
      <c r="I56" s="39" t="s">
        <v>14</v>
      </c>
      <c r="J56" s="46">
        <v>43202</v>
      </c>
      <c r="K56" s="46">
        <v>43202</v>
      </c>
      <c r="L56" s="7" t="s">
        <v>195</v>
      </c>
    </row>
    <row r="57" spans="1:12">
      <c r="A57" s="4">
        <v>55</v>
      </c>
      <c r="B57" s="29" t="s">
        <v>16</v>
      </c>
      <c r="C57" s="44" t="s">
        <v>114</v>
      </c>
      <c r="D57" s="8" t="s">
        <v>18</v>
      </c>
      <c r="E57" s="8" t="s">
        <v>18</v>
      </c>
      <c r="F57" s="45">
        <v>17</v>
      </c>
      <c r="G57" s="29">
        <v>10</v>
      </c>
      <c r="H57" s="39" t="s">
        <v>204</v>
      </c>
      <c r="I57" s="39" t="s">
        <v>14</v>
      </c>
      <c r="J57" s="46">
        <v>43202</v>
      </c>
      <c r="K57" s="46">
        <v>43207</v>
      </c>
      <c r="L57" s="7" t="s">
        <v>195</v>
      </c>
    </row>
    <row r="58" spans="1:12">
      <c r="A58" s="4">
        <v>56</v>
      </c>
      <c r="B58" s="29" t="s">
        <v>16</v>
      </c>
      <c r="C58" s="44" t="s">
        <v>115</v>
      </c>
      <c r="D58" s="8" t="s">
        <v>18</v>
      </c>
      <c r="E58" s="8" t="s">
        <v>18</v>
      </c>
      <c r="F58" s="45">
        <v>1</v>
      </c>
      <c r="G58" s="29">
        <v>1</v>
      </c>
      <c r="H58" s="39" t="s">
        <v>204</v>
      </c>
      <c r="I58" s="39" t="s">
        <v>14</v>
      </c>
      <c r="J58" s="46">
        <v>43202</v>
      </c>
      <c r="K58" s="46">
        <v>43202</v>
      </c>
      <c r="L58" s="7" t="s">
        <v>195</v>
      </c>
    </row>
    <row r="59" spans="1:12">
      <c r="A59" s="4">
        <v>57</v>
      </c>
      <c r="B59" s="29" t="s">
        <v>16</v>
      </c>
      <c r="C59" s="44" t="s">
        <v>205</v>
      </c>
      <c r="D59" s="8" t="s">
        <v>18</v>
      </c>
      <c r="E59" s="8" t="s">
        <v>18</v>
      </c>
      <c r="F59" s="45">
        <v>11.5</v>
      </c>
      <c r="G59" s="29">
        <v>3</v>
      </c>
      <c r="H59" s="39" t="s">
        <v>204</v>
      </c>
      <c r="I59" s="39" t="s">
        <v>14</v>
      </c>
      <c r="J59" s="46">
        <v>43201</v>
      </c>
      <c r="K59" s="46">
        <v>43208</v>
      </c>
      <c r="L59" s="7" t="s">
        <v>195</v>
      </c>
    </row>
    <row r="60" spans="1:12">
      <c r="A60" s="4">
        <v>58</v>
      </c>
      <c r="B60" s="29" t="s">
        <v>16</v>
      </c>
      <c r="C60" s="44" t="s">
        <v>206</v>
      </c>
      <c r="D60" s="8" t="s">
        <v>18</v>
      </c>
      <c r="E60" s="8" t="s">
        <v>18</v>
      </c>
      <c r="F60" s="45">
        <v>23.5</v>
      </c>
      <c r="G60" s="29">
        <v>9</v>
      </c>
      <c r="H60" s="39" t="s">
        <v>204</v>
      </c>
      <c r="I60" s="39" t="s">
        <v>14</v>
      </c>
      <c r="J60" s="46">
        <v>43201</v>
      </c>
      <c r="K60" s="46">
        <v>43203</v>
      </c>
      <c r="L60" s="7" t="s">
        <v>195</v>
      </c>
    </row>
    <row r="61" spans="1:12">
      <c r="A61" s="4">
        <v>59</v>
      </c>
      <c r="B61" s="29" t="s">
        <v>16</v>
      </c>
      <c r="C61" s="44" t="s">
        <v>23</v>
      </c>
      <c r="D61" s="8" t="s">
        <v>18</v>
      </c>
      <c r="E61" s="8" t="s">
        <v>18</v>
      </c>
      <c r="F61" s="45">
        <v>34</v>
      </c>
      <c r="G61" s="29">
        <v>11</v>
      </c>
      <c r="H61" s="39" t="s">
        <v>112</v>
      </c>
      <c r="I61" s="39" t="s">
        <v>14</v>
      </c>
      <c r="J61" s="46">
        <v>43186</v>
      </c>
      <c r="K61" s="46">
        <v>43212</v>
      </c>
      <c r="L61" s="7" t="s">
        <v>15</v>
      </c>
    </row>
    <row r="62" spans="1:12">
      <c r="A62" s="4">
        <v>60</v>
      </c>
      <c r="B62" s="29" t="s">
        <v>16</v>
      </c>
      <c r="C62" s="44" t="s">
        <v>113</v>
      </c>
      <c r="D62" s="8" t="s">
        <v>18</v>
      </c>
      <c r="E62" s="8" t="s">
        <v>18</v>
      </c>
      <c r="F62" s="45">
        <f>31+2</f>
        <v>33</v>
      </c>
      <c r="G62" s="29">
        <f>12+2</f>
        <v>14</v>
      </c>
      <c r="H62" s="39" t="s">
        <v>112</v>
      </c>
      <c r="I62" s="39" t="s">
        <v>14</v>
      </c>
      <c r="J62" s="46">
        <v>43186</v>
      </c>
      <c r="K62" s="46">
        <v>43212</v>
      </c>
      <c r="L62" s="7" t="s">
        <v>209</v>
      </c>
    </row>
    <row r="63" spans="1:12">
      <c r="A63" s="4">
        <v>61</v>
      </c>
      <c r="B63" s="29" t="s">
        <v>16</v>
      </c>
      <c r="C63" s="44" t="s">
        <v>114</v>
      </c>
      <c r="D63" s="8" t="s">
        <v>18</v>
      </c>
      <c r="E63" s="8" t="s">
        <v>18</v>
      </c>
      <c r="F63" s="45">
        <f>31.75+11</f>
        <v>42.75</v>
      </c>
      <c r="G63" s="29">
        <f>12+5</f>
        <v>17</v>
      </c>
      <c r="H63" s="39" t="s">
        <v>112</v>
      </c>
      <c r="I63" s="39" t="s">
        <v>14</v>
      </c>
      <c r="J63" s="46">
        <v>43186</v>
      </c>
      <c r="K63" s="46">
        <v>43212</v>
      </c>
      <c r="L63" s="7" t="s">
        <v>209</v>
      </c>
    </row>
    <row r="64" spans="1:12">
      <c r="A64" s="4">
        <v>62</v>
      </c>
      <c r="B64" s="47" t="s">
        <v>16</v>
      </c>
      <c r="C64" s="44" t="s">
        <v>115</v>
      </c>
      <c r="D64" s="8" t="s">
        <v>18</v>
      </c>
      <c r="E64" s="8" t="s">
        <v>18</v>
      </c>
      <c r="F64" s="45">
        <v>2</v>
      </c>
      <c r="G64" s="29">
        <v>1</v>
      </c>
      <c r="H64" s="42" t="s">
        <v>112</v>
      </c>
      <c r="I64" s="39" t="s">
        <v>14</v>
      </c>
      <c r="J64" s="46">
        <v>43186</v>
      </c>
      <c r="K64" s="46">
        <v>43212</v>
      </c>
      <c r="L64" s="7" t="s">
        <v>15</v>
      </c>
    </row>
    <row r="65" spans="1:12">
      <c r="A65" s="4">
        <v>63</v>
      </c>
      <c r="B65" s="47" t="s">
        <v>16</v>
      </c>
      <c r="C65" s="44" t="s">
        <v>22</v>
      </c>
      <c r="D65" s="8" t="s">
        <v>18</v>
      </c>
      <c r="E65" s="8" t="s">
        <v>18</v>
      </c>
      <c r="F65" s="45">
        <f>108.75+55.5</f>
        <v>164.25</v>
      </c>
      <c r="G65" s="29">
        <f>49+25</f>
        <v>74</v>
      </c>
      <c r="H65" s="42" t="s">
        <v>112</v>
      </c>
      <c r="I65" s="39" t="s">
        <v>14</v>
      </c>
      <c r="J65" s="46">
        <v>43186</v>
      </c>
      <c r="K65" s="46">
        <v>43212</v>
      </c>
      <c r="L65" s="7" t="s">
        <v>15</v>
      </c>
    </row>
    <row r="66" spans="1:12">
      <c r="A66" s="4">
        <v>64</v>
      </c>
      <c r="B66" s="47" t="s">
        <v>16</v>
      </c>
      <c r="C66" s="44" t="s">
        <v>116</v>
      </c>
      <c r="D66" s="8" t="s">
        <v>18</v>
      </c>
      <c r="E66" s="8" t="s">
        <v>18</v>
      </c>
      <c r="F66" s="45">
        <v>73</v>
      </c>
      <c r="G66" s="29">
        <v>43</v>
      </c>
      <c r="H66" s="42" t="s">
        <v>112</v>
      </c>
      <c r="I66" s="39" t="s">
        <v>14</v>
      </c>
      <c r="J66" s="46">
        <v>43186</v>
      </c>
      <c r="K66" s="46">
        <v>43212</v>
      </c>
      <c r="L66" s="7" t="s">
        <v>15</v>
      </c>
    </row>
    <row r="67" spans="1:12">
      <c r="A67" s="4">
        <v>65</v>
      </c>
      <c r="B67" s="47" t="s">
        <v>16</v>
      </c>
      <c r="C67" s="44" t="s">
        <v>117</v>
      </c>
      <c r="D67" s="8" t="s">
        <v>18</v>
      </c>
      <c r="E67" s="8" t="s">
        <v>18</v>
      </c>
      <c r="F67" s="45">
        <v>115</v>
      </c>
      <c r="G67" s="29">
        <v>58</v>
      </c>
      <c r="H67" s="42" t="s">
        <v>112</v>
      </c>
      <c r="I67" s="39" t="s">
        <v>14</v>
      </c>
      <c r="J67" s="46">
        <v>43186</v>
      </c>
      <c r="K67" s="46">
        <v>43212</v>
      </c>
      <c r="L67" s="7" t="s">
        <v>15</v>
      </c>
    </row>
    <row r="68" spans="1:12">
      <c r="A68" s="4">
        <v>66</v>
      </c>
      <c r="B68" s="47" t="s">
        <v>28</v>
      </c>
      <c r="C68" s="5" t="s">
        <v>18</v>
      </c>
      <c r="D68" s="29" t="s">
        <v>213</v>
      </c>
      <c r="E68" s="29" t="s">
        <v>213</v>
      </c>
      <c r="F68" s="9">
        <v>7</v>
      </c>
      <c r="G68" s="7">
        <v>1</v>
      </c>
      <c r="H68" s="38" t="s">
        <v>214</v>
      </c>
      <c r="I68" s="39" t="s">
        <v>20</v>
      </c>
      <c r="J68" s="14">
        <v>43393</v>
      </c>
      <c r="K68" s="14">
        <v>43393</v>
      </c>
      <c r="L68" s="7" t="s">
        <v>215</v>
      </c>
    </row>
    <row r="69" spans="1:12">
      <c r="A69" s="4">
        <v>67</v>
      </c>
      <c r="B69" s="47" t="s">
        <v>16</v>
      </c>
      <c r="C69" s="44" t="s">
        <v>118</v>
      </c>
      <c r="D69" s="8" t="s">
        <v>18</v>
      </c>
      <c r="E69" s="8" t="s">
        <v>18</v>
      </c>
      <c r="F69" s="45">
        <f>373.75+578.75</f>
        <v>952.5</v>
      </c>
      <c r="G69" s="29">
        <f>199+233</f>
        <v>432</v>
      </c>
      <c r="H69" s="42" t="s">
        <v>112</v>
      </c>
      <c r="I69" s="39" t="s">
        <v>14</v>
      </c>
      <c r="J69" s="46">
        <v>43186</v>
      </c>
      <c r="K69" s="46">
        <v>43212</v>
      </c>
      <c r="L69" s="7" t="s">
        <v>209</v>
      </c>
    </row>
    <row r="70" spans="1:12">
      <c r="A70" s="4">
        <v>68</v>
      </c>
      <c r="B70" s="47" t="s">
        <v>16</v>
      </c>
      <c r="C70" s="44" t="s">
        <v>22</v>
      </c>
      <c r="D70" s="8" t="s">
        <v>18</v>
      </c>
      <c r="E70" s="8" t="s">
        <v>18</v>
      </c>
      <c r="F70" s="9">
        <v>35.5</v>
      </c>
      <c r="G70" s="7">
        <v>19</v>
      </c>
      <c r="H70" s="38" t="s">
        <v>120</v>
      </c>
      <c r="I70" s="39" t="s">
        <v>14</v>
      </c>
      <c r="J70" s="14">
        <v>43191</v>
      </c>
      <c r="K70" s="14">
        <v>43193</v>
      </c>
      <c r="L70" s="7" t="s">
        <v>15</v>
      </c>
    </row>
    <row r="71" spans="1:12">
      <c r="A71" s="4">
        <v>69</v>
      </c>
      <c r="B71" s="47" t="s">
        <v>16</v>
      </c>
      <c r="C71" s="44" t="s">
        <v>208</v>
      </c>
      <c r="D71" s="8" t="s">
        <v>18</v>
      </c>
      <c r="E71" s="8" t="s">
        <v>18</v>
      </c>
      <c r="F71" s="9">
        <v>17.75</v>
      </c>
      <c r="G71" s="7">
        <v>15</v>
      </c>
      <c r="H71" s="42" t="s">
        <v>112</v>
      </c>
      <c r="I71" s="39" t="s">
        <v>14</v>
      </c>
      <c r="J71" s="14">
        <v>43202</v>
      </c>
      <c r="K71" s="14">
        <v>43206</v>
      </c>
      <c r="L71" s="7" t="s">
        <v>201</v>
      </c>
    </row>
    <row r="72" spans="1:12">
      <c r="A72" s="4">
        <v>70</v>
      </c>
      <c r="B72" s="47" t="s">
        <v>16</v>
      </c>
      <c r="C72" s="44" t="s">
        <v>210</v>
      </c>
      <c r="D72" s="8" t="s">
        <v>18</v>
      </c>
      <c r="E72" s="8" t="s">
        <v>18</v>
      </c>
      <c r="F72" s="9">
        <v>6.75</v>
      </c>
      <c r="G72" s="7">
        <v>3</v>
      </c>
      <c r="H72" s="42" t="s">
        <v>112</v>
      </c>
      <c r="I72" s="39" t="s">
        <v>14</v>
      </c>
      <c r="J72" s="14">
        <v>43198</v>
      </c>
      <c r="K72" s="14">
        <v>43198</v>
      </c>
      <c r="L72" s="7" t="s">
        <v>201</v>
      </c>
    </row>
    <row r="73" spans="1:12">
      <c r="A73" s="4">
        <v>71</v>
      </c>
      <c r="B73" s="47" t="s">
        <v>28</v>
      </c>
      <c r="C73" s="5" t="s">
        <v>18</v>
      </c>
      <c r="D73" s="29" t="s">
        <v>119</v>
      </c>
      <c r="E73" s="6" t="s">
        <v>119</v>
      </c>
      <c r="F73" s="9">
        <v>107.5</v>
      </c>
      <c r="G73" s="7">
        <v>41</v>
      </c>
      <c r="H73" s="38" t="s">
        <v>120</v>
      </c>
      <c r="I73" s="39" t="s">
        <v>14</v>
      </c>
      <c r="J73" s="14">
        <v>43192</v>
      </c>
      <c r="K73" s="14">
        <v>43194</v>
      </c>
      <c r="L73" s="7" t="s">
        <v>15</v>
      </c>
    </row>
    <row r="74" spans="1:12">
      <c r="A74" s="4">
        <v>72</v>
      </c>
      <c r="B74" s="47" t="s">
        <v>17</v>
      </c>
      <c r="C74" s="5" t="s">
        <v>18</v>
      </c>
      <c r="D74" s="6" t="s">
        <v>106</v>
      </c>
      <c r="E74" s="6" t="s">
        <v>107</v>
      </c>
      <c r="F74" s="40">
        <v>29</v>
      </c>
      <c r="G74" s="41">
        <v>2</v>
      </c>
      <c r="H74" s="42" t="s">
        <v>19</v>
      </c>
      <c r="I74" s="39" t="s">
        <v>20</v>
      </c>
      <c r="J74" s="43">
        <v>43196</v>
      </c>
      <c r="K74" s="43">
        <v>43196</v>
      </c>
      <c r="L74" s="7" t="s">
        <v>15</v>
      </c>
    </row>
    <row r="75" spans="1:12">
      <c r="A75" s="4">
        <v>73</v>
      </c>
      <c r="B75" s="48" t="s">
        <v>17</v>
      </c>
      <c r="C75" s="5" t="s">
        <v>18</v>
      </c>
      <c r="D75" s="6" t="s">
        <v>108</v>
      </c>
      <c r="E75" s="6" t="s">
        <v>109</v>
      </c>
      <c r="F75" s="40">
        <v>20</v>
      </c>
      <c r="G75" s="41">
        <v>1</v>
      </c>
      <c r="H75" s="39" t="s">
        <v>19</v>
      </c>
      <c r="I75" s="39" t="s">
        <v>20</v>
      </c>
      <c r="J75" s="49">
        <v>43196</v>
      </c>
      <c r="K75" s="49">
        <v>43196</v>
      </c>
      <c r="L75" s="7" t="s">
        <v>15</v>
      </c>
    </row>
    <row r="76" spans="1:12">
      <c r="A76" s="4">
        <v>74</v>
      </c>
      <c r="B76" s="47" t="s">
        <v>21</v>
      </c>
      <c r="C76" s="5" t="s">
        <v>18</v>
      </c>
      <c r="D76" s="6" t="s">
        <v>110</v>
      </c>
      <c r="E76" s="6" t="s">
        <v>111</v>
      </c>
      <c r="F76" s="40">
        <v>3.5</v>
      </c>
      <c r="G76" s="41">
        <v>2</v>
      </c>
      <c r="H76" s="39" t="s">
        <v>19</v>
      </c>
      <c r="I76" s="39" t="s">
        <v>20</v>
      </c>
      <c r="J76" s="49">
        <v>43196</v>
      </c>
      <c r="K76" s="49">
        <v>43196</v>
      </c>
      <c r="L76" s="7" t="s">
        <v>15</v>
      </c>
    </row>
    <row r="77" spans="1:12">
      <c r="A77" s="4">
        <v>75</v>
      </c>
      <c r="B77" s="34" t="s">
        <v>152</v>
      </c>
      <c r="C77" s="5" t="s">
        <v>18</v>
      </c>
      <c r="D77" s="26" t="s">
        <v>153</v>
      </c>
      <c r="E77" s="26" t="s">
        <v>154</v>
      </c>
      <c r="F77" s="9">
        <v>122.74</v>
      </c>
      <c r="G77" s="7">
        <v>418</v>
      </c>
      <c r="H77" s="38" t="s">
        <v>155</v>
      </c>
      <c r="I77" s="39" t="s">
        <v>14</v>
      </c>
      <c r="J77" s="10">
        <v>43354</v>
      </c>
      <c r="K77" s="10">
        <v>43118</v>
      </c>
      <c r="L77" s="7" t="s">
        <v>15</v>
      </c>
    </row>
    <row r="78" spans="1:12">
      <c r="A78" s="4">
        <v>76</v>
      </c>
      <c r="B78" s="50" t="s">
        <v>158</v>
      </c>
      <c r="C78" s="5" t="s">
        <v>18</v>
      </c>
      <c r="D78" s="26" t="s">
        <v>159</v>
      </c>
      <c r="E78" s="5" t="s">
        <v>18</v>
      </c>
      <c r="F78" s="9">
        <v>21.71</v>
      </c>
      <c r="G78" s="7">
        <v>27</v>
      </c>
      <c r="H78" s="38" t="s">
        <v>155</v>
      </c>
      <c r="I78" s="39" t="s">
        <v>14</v>
      </c>
      <c r="J78" s="10">
        <v>43355</v>
      </c>
      <c r="K78" s="10">
        <v>43363</v>
      </c>
      <c r="L78" s="7" t="s">
        <v>15</v>
      </c>
    </row>
    <row r="79" spans="1:12">
      <c r="A79" s="4">
        <v>77</v>
      </c>
      <c r="B79" s="25" t="s">
        <v>156</v>
      </c>
      <c r="C79" s="5" t="s">
        <v>18</v>
      </c>
      <c r="D79" s="26" t="s">
        <v>157</v>
      </c>
      <c r="E79" s="5" t="s">
        <v>18</v>
      </c>
      <c r="F79" s="9">
        <v>122.6</v>
      </c>
      <c r="G79" s="7">
        <v>25</v>
      </c>
      <c r="H79" s="33" t="s">
        <v>155</v>
      </c>
      <c r="I79" s="39" t="s">
        <v>14</v>
      </c>
      <c r="J79" s="10">
        <v>43362</v>
      </c>
      <c r="K79" s="10">
        <v>43362</v>
      </c>
      <c r="L79" s="7" t="s">
        <v>15</v>
      </c>
    </row>
    <row r="80" spans="1:12">
      <c r="A80" s="4">
        <v>78</v>
      </c>
      <c r="B80" s="51" t="s">
        <v>160</v>
      </c>
      <c r="C80" s="5" t="s">
        <v>18</v>
      </c>
      <c r="D80" s="26" t="s">
        <v>161</v>
      </c>
      <c r="E80" s="26" t="s">
        <v>162</v>
      </c>
      <c r="F80" s="9">
        <v>4.13</v>
      </c>
      <c r="G80" s="7">
        <v>13</v>
      </c>
      <c r="H80" s="33" t="s">
        <v>155</v>
      </c>
      <c r="I80" s="39" t="s">
        <v>14</v>
      </c>
      <c r="J80" s="10">
        <v>43363</v>
      </c>
      <c r="K80" s="10">
        <v>43363</v>
      </c>
      <c r="L80" s="7" t="s">
        <v>15</v>
      </c>
    </row>
    <row r="81" spans="1:12">
      <c r="A81" s="4">
        <v>79</v>
      </c>
      <c r="B81" s="25" t="s">
        <v>152</v>
      </c>
      <c r="C81" s="5" t="s">
        <v>18</v>
      </c>
      <c r="D81" s="26" t="s">
        <v>163</v>
      </c>
      <c r="E81" s="26" t="s">
        <v>164</v>
      </c>
      <c r="F81" s="9">
        <v>62.5</v>
      </c>
      <c r="G81" s="7">
        <v>232</v>
      </c>
      <c r="H81" s="33" t="s">
        <v>25</v>
      </c>
      <c r="I81" s="39" t="s">
        <v>14</v>
      </c>
      <c r="J81" s="10">
        <v>43367</v>
      </c>
      <c r="K81" s="10">
        <v>43373</v>
      </c>
      <c r="L81" s="7" t="s">
        <v>15</v>
      </c>
    </row>
    <row r="82" spans="1:12">
      <c r="A82" s="4">
        <v>80</v>
      </c>
      <c r="B82" s="51" t="s">
        <v>26</v>
      </c>
      <c r="C82" s="5" t="s">
        <v>18</v>
      </c>
      <c r="D82" s="26" t="s">
        <v>165</v>
      </c>
      <c r="E82" s="5" t="s">
        <v>18</v>
      </c>
      <c r="F82" s="9">
        <v>8.75</v>
      </c>
      <c r="G82" s="7">
        <v>35</v>
      </c>
      <c r="H82" s="33" t="s">
        <v>25</v>
      </c>
      <c r="I82" s="39" t="s">
        <v>14</v>
      </c>
      <c r="J82" s="10">
        <v>43369</v>
      </c>
      <c r="K82" s="10">
        <v>43372</v>
      </c>
      <c r="L82" s="7" t="s">
        <v>15</v>
      </c>
    </row>
    <row r="83" spans="1:12">
      <c r="A83" s="4">
        <v>81</v>
      </c>
      <c r="B83" s="51" t="s">
        <v>160</v>
      </c>
      <c r="C83" s="5" t="s">
        <v>18</v>
      </c>
      <c r="D83" s="26" t="s">
        <v>161</v>
      </c>
      <c r="E83" s="26" t="s">
        <v>162</v>
      </c>
      <c r="F83" s="9">
        <v>4</v>
      </c>
      <c r="G83" s="7">
        <v>8</v>
      </c>
      <c r="H83" s="33" t="s">
        <v>25</v>
      </c>
      <c r="I83" s="39" t="s">
        <v>14</v>
      </c>
      <c r="J83" s="10">
        <v>43372</v>
      </c>
      <c r="K83" s="10">
        <v>43372</v>
      </c>
      <c r="L83" s="7" t="s">
        <v>15</v>
      </c>
    </row>
    <row r="84" spans="1:12">
      <c r="A84" s="4">
        <v>82</v>
      </c>
      <c r="B84" s="29" t="s">
        <v>16</v>
      </c>
      <c r="C84" s="52" t="s">
        <v>23</v>
      </c>
      <c r="D84" s="8" t="s">
        <v>18</v>
      </c>
      <c r="E84" s="8" t="s">
        <v>18</v>
      </c>
      <c r="F84" s="9">
        <v>21.5</v>
      </c>
      <c r="G84" s="7">
        <v>17</v>
      </c>
      <c r="H84" s="33" t="s">
        <v>200</v>
      </c>
      <c r="I84" s="39" t="s">
        <v>14</v>
      </c>
      <c r="J84" s="10">
        <v>43369</v>
      </c>
      <c r="K84" s="10">
        <v>43371</v>
      </c>
      <c r="L84" s="7" t="s">
        <v>201</v>
      </c>
    </row>
    <row r="85" spans="1:12">
      <c r="A85" s="4">
        <v>83</v>
      </c>
      <c r="B85" s="29" t="s">
        <v>16</v>
      </c>
      <c r="C85" s="52" t="s">
        <v>114</v>
      </c>
      <c r="D85" s="8" t="s">
        <v>18</v>
      </c>
      <c r="E85" s="8" t="s">
        <v>18</v>
      </c>
      <c r="F85" s="9">
        <v>5</v>
      </c>
      <c r="G85" s="7">
        <v>2</v>
      </c>
      <c r="H85" s="33" t="s">
        <v>200</v>
      </c>
      <c r="I85" s="39" t="s">
        <v>14</v>
      </c>
      <c r="J85" s="10">
        <v>43369</v>
      </c>
      <c r="K85" s="10">
        <v>43369</v>
      </c>
      <c r="L85" s="7" t="s">
        <v>201</v>
      </c>
    </row>
    <row r="86" spans="1:12">
      <c r="A86" s="4">
        <v>84</v>
      </c>
      <c r="B86" s="29" t="s">
        <v>16</v>
      </c>
      <c r="C86" s="58" t="s">
        <v>199</v>
      </c>
      <c r="D86" s="8" t="s">
        <v>18</v>
      </c>
      <c r="E86" s="8" t="s">
        <v>18</v>
      </c>
      <c r="F86" s="9">
        <v>3.25</v>
      </c>
      <c r="G86" s="7">
        <v>2</v>
      </c>
      <c r="H86" s="33" t="s">
        <v>200</v>
      </c>
      <c r="I86" s="39" t="s">
        <v>14</v>
      </c>
      <c r="J86" s="10">
        <v>43369</v>
      </c>
      <c r="K86" s="10">
        <v>43369</v>
      </c>
      <c r="L86" s="7" t="s">
        <v>201</v>
      </c>
    </row>
    <row r="87" spans="1:12">
      <c r="A87" s="4">
        <v>85</v>
      </c>
      <c r="B87" s="29" t="s">
        <v>16</v>
      </c>
      <c r="C87" s="52" t="s">
        <v>151</v>
      </c>
      <c r="D87" s="8" t="s">
        <v>18</v>
      </c>
      <c r="E87" s="8" t="s">
        <v>18</v>
      </c>
      <c r="F87" s="9">
        <v>191.5</v>
      </c>
      <c r="G87" s="7">
        <v>98</v>
      </c>
      <c r="H87" s="39" t="s">
        <v>112</v>
      </c>
      <c r="I87" s="39" t="s">
        <v>14</v>
      </c>
      <c r="J87" s="10">
        <v>43378</v>
      </c>
      <c r="K87" s="10">
        <v>43384</v>
      </c>
      <c r="L87" s="7" t="s">
        <v>15</v>
      </c>
    </row>
    <row r="88" spans="1:12">
      <c r="A88" s="4">
        <v>86</v>
      </c>
      <c r="B88" s="29" t="s">
        <v>16</v>
      </c>
      <c r="C88" s="52" t="s">
        <v>114</v>
      </c>
      <c r="D88" s="8" t="s">
        <v>18</v>
      </c>
      <c r="E88" s="8" t="s">
        <v>18</v>
      </c>
      <c r="F88" s="9">
        <v>2</v>
      </c>
      <c r="G88" s="7">
        <v>1</v>
      </c>
      <c r="H88" s="39" t="s">
        <v>112</v>
      </c>
      <c r="I88" s="39" t="s">
        <v>14</v>
      </c>
      <c r="J88" s="10">
        <v>43381</v>
      </c>
      <c r="K88" s="10">
        <v>43381</v>
      </c>
      <c r="L88" s="7" t="s">
        <v>15</v>
      </c>
    </row>
    <row r="89" spans="1:12">
      <c r="A89" s="4">
        <v>87</v>
      </c>
      <c r="B89" s="51" t="s">
        <v>160</v>
      </c>
      <c r="C89" s="5" t="s">
        <v>18</v>
      </c>
      <c r="D89" s="26" t="s">
        <v>161</v>
      </c>
      <c r="E89" s="26" t="s">
        <v>162</v>
      </c>
      <c r="F89" s="9">
        <v>2.5</v>
      </c>
      <c r="G89" s="7">
        <v>5</v>
      </c>
      <c r="H89" s="33" t="s">
        <v>27</v>
      </c>
      <c r="I89" s="39" t="s">
        <v>14</v>
      </c>
      <c r="J89" s="10">
        <v>43387</v>
      </c>
      <c r="K89" s="10">
        <v>43387</v>
      </c>
      <c r="L89" s="7" t="s">
        <v>15</v>
      </c>
    </row>
    <row r="90" spans="1:12">
      <c r="A90" s="4">
        <v>88</v>
      </c>
      <c r="B90" s="51" t="s">
        <v>26</v>
      </c>
      <c r="C90" s="5" t="s">
        <v>18</v>
      </c>
      <c r="D90" s="26" t="s">
        <v>165</v>
      </c>
      <c r="E90" s="5" t="s">
        <v>18</v>
      </c>
      <c r="F90" s="9">
        <v>2.5</v>
      </c>
      <c r="G90" s="7">
        <v>10</v>
      </c>
      <c r="H90" s="33" t="s">
        <v>27</v>
      </c>
      <c r="I90" s="39" t="s">
        <v>14</v>
      </c>
      <c r="J90" s="10">
        <v>43388</v>
      </c>
      <c r="K90" s="10">
        <v>43388</v>
      </c>
      <c r="L90" s="7" t="s">
        <v>15</v>
      </c>
    </row>
    <row r="91" spans="1:12">
      <c r="A91" s="4">
        <v>89</v>
      </c>
      <c r="B91" s="51" t="s">
        <v>26</v>
      </c>
      <c r="C91" s="5" t="s">
        <v>18</v>
      </c>
      <c r="D91" s="5" t="s">
        <v>18</v>
      </c>
      <c r="E91" s="5" t="s">
        <v>18</v>
      </c>
      <c r="F91" s="30">
        <v>27.87</v>
      </c>
      <c r="G91" s="29">
        <v>26</v>
      </c>
      <c r="H91" s="33" t="s">
        <v>37</v>
      </c>
      <c r="I91" s="39" t="s">
        <v>14</v>
      </c>
      <c r="J91" s="10">
        <v>43427</v>
      </c>
      <c r="K91" s="10">
        <v>43442</v>
      </c>
      <c r="L91" s="7" t="s">
        <v>15</v>
      </c>
    </row>
    <row r="92" spans="1:12">
      <c r="A92" s="4">
        <v>90</v>
      </c>
      <c r="B92" s="53" t="s">
        <v>166</v>
      </c>
      <c r="C92" s="5" t="s">
        <v>18</v>
      </c>
      <c r="D92" s="5" t="s">
        <v>18</v>
      </c>
      <c r="E92" s="5" t="s">
        <v>18</v>
      </c>
      <c r="F92" s="9">
        <v>8.17</v>
      </c>
      <c r="G92" s="7">
        <v>12</v>
      </c>
      <c r="H92" s="33" t="s">
        <v>37</v>
      </c>
      <c r="I92" s="39" t="s">
        <v>14</v>
      </c>
      <c r="J92" s="10">
        <v>43427</v>
      </c>
      <c r="K92" s="10">
        <v>43442</v>
      </c>
      <c r="L92" s="7" t="s">
        <v>15</v>
      </c>
    </row>
    <row r="93" spans="1:12">
      <c r="A93" s="4">
        <v>91</v>
      </c>
      <c r="B93" s="13" t="s">
        <v>167</v>
      </c>
      <c r="C93" s="5" t="s">
        <v>18</v>
      </c>
      <c r="D93" s="36" t="s">
        <v>179</v>
      </c>
      <c r="E93" s="6" t="s">
        <v>180</v>
      </c>
      <c r="F93" s="9">
        <v>13.65</v>
      </c>
      <c r="G93" s="7">
        <v>26</v>
      </c>
      <c r="H93" s="33" t="s">
        <v>37</v>
      </c>
      <c r="I93" s="39" t="s">
        <v>14</v>
      </c>
      <c r="J93" s="10">
        <v>43427</v>
      </c>
      <c r="K93" s="10">
        <v>43442</v>
      </c>
      <c r="L93" s="7" t="s">
        <v>15</v>
      </c>
    </row>
    <row r="94" spans="1:12">
      <c r="A94" s="4">
        <v>92</v>
      </c>
      <c r="B94" s="51" t="s">
        <v>172</v>
      </c>
      <c r="C94" s="5" t="s">
        <v>18</v>
      </c>
      <c r="D94" s="5" t="s">
        <v>18</v>
      </c>
      <c r="E94" s="5" t="s">
        <v>18</v>
      </c>
      <c r="F94" s="30">
        <v>80.599999999999994</v>
      </c>
      <c r="G94" s="31">
        <v>114</v>
      </c>
      <c r="H94" s="33" t="s">
        <v>37</v>
      </c>
      <c r="I94" s="39" t="s">
        <v>14</v>
      </c>
      <c r="J94" s="10">
        <v>43427</v>
      </c>
      <c r="K94" s="10">
        <v>43442</v>
      </c>
      <c r="L94" s="7" t="s">
        <v>15</v>
      </c>
    </row>
    <row r="95" spans="1:12">
      <c r="A95" s="4">
        <v>93</v>
      </c>
      <c r="B95" s="51" t="s">
        <v>158</v>
      </c>
      <c r="C95" s="5" t="s">
        <v>18</v>
      </c>
      <c r="D95" s="6" t="s">
        <v>184</v>
      </c>
      <c r="E95" s="6" t="s">
        <v>184</v>
      </c>
      <c r="F95" s="9">
        <v>23.87</v>
      </c>
      <c r="G95" s="7">
        <v>11</v>
      </c>
      <c r="H95" s="33" t="s">
        <v>37</v>
      </c>
      <c r="I95" s="39" t="s">
        <v>14</v>
      </c>
      <c r="J95" s="10">
        <v>43427</v>
      </c>
      <c r="K95" s="10">
        <v>43438</v>
      </c>
      <c r="L95" s="7" t="s">
        <v>15</v>
      </c>
    </row>
    <row r="96" spans="1:12">
      <c r="A96" s="4">
        <v>94</v>
      </c>
      <c r="B96" s="53" t="s">
        <v>170</v>
      </c>
      <c r="C96" s="5" t="s">
        <v>18</v>
      </c>
      <c r="D96" s="5" t="s">
        <v>18</v>
      </c>
      <c r="E96" s="5" t="s">
        <v>18</v>
      </c>
      <c r="F96" s="9">
        <v>61.35</v>
      </c>
      <c r="G96" s="7">
        <v>65</v>
      </c>
      <c r="H96" s="33" t="s">
        <v>37</v>
      </c>
      <c r="I96" s="39" t="s">
        <v>14</v>
      </c>
      <c r="J96" s="10">
        <v>43428</v>
      </c>
      <c r="K96" s="10">
        <v>43442</v>
      </c>
      <c r="L96" s="7" t="s">
        <v>15</v>
      </c>
    </row>
    <row r="97" spans="1:12">
      <c r="A97" s="4">
        <v>95</v>
      </c>
      <c r="B97" s="53" t="s">
        <v>168</v>
      </c>
      <c r="C97" s="5" t="s">
        <v>18</v>
      </c>
      <c r="D97" s="6" t="s">
        <v>177</v>
      </c>
      <c r="E97" s="6" t="s">
        <v>178</v>
      </c>
      <c r="F97" s="9">
        <v>12.2</v>
      </c>
      <c r="G97" s="7">
        <v>8</v>
      </c>
      <c r="H97" s="33" t="s">
        <v>37</v>
      </c>
      <c r="I97" s="39" t="s">
        <v>14</v>
      </c>
      <c r="J97" s="10">
        <v>43429</v>
      </c>
      <c r="K97" s="10">
        <v>43442</v>
      </c>
      <c r="L97" s="7" t="s">
        <v>15</v>
      </c>
    </row>
    <row r="98" spans="1:12">
      <c r="A98" s="4">
        <v>96</v>
      </c>
      <c r="B98" s="53" t="s">
        <v>169</v>
      </c>
      <c r="C98" s="5" t="s">
        <v>18</v>
      </c>
      <c r="D98" s="5" t="s">
        <v>18</v>
      </c>
      <c r="E98" s="5" t="s">
        <v>18</v>
      </c>
      <c r="F98" s="30">
        <v>5.59</v>
      </c>
      <c r="G98" s="31">
        <v>3</v>
      </c>
      <c r="H98" s="33" t="s">
        <v>37</v>
      </c>
      <c r="I98" s="39" t="s">
        <v>14</v>
      </c>
      <c r="J98" s="10">
        <v>43430</v>
      </c>
      <c r="K98" s="10">
        <v>43441</v>
      </c>
      <c r="L98" s="7" t="s">
        <v>15</v>
      </c>
    </row>
    <row r="99" spans="1:12">
      <c r="A99" s="4">
        <v>97</v>
      </c>
      <c r="B99" s="53" t="s">
        <v>171</v>
      </c>
      <c r="C99" s="5" t="s">
        <v>18</v>
      </c>
      <c r="D99" s="5" t="s">
        <v>18</v>
      </c>
      <c r="E99" s="5" t="s">
        <v>18</v>
      </c>
      <c r="F99" s="9">
        <v>1.8</v>
      </c>
      <c r="G99" s="7">
        <v>2</v>
      </c>
      <c r="H99" s="33" t="s">
        <v>37</v>
      </c>
      <c r="I99" s="39" t="s">
        <v>14</v>
      </c>
      <c r="J99" s="10">
        <v>43430</v>
      </c>
      <c r="K99" s="10">
        <v>43441</v>
      </c>
      <c r="L99" s="7" t="s">
        <v>15</v>
      </c>
    </row>
    <row r="100" spans="1:12">
      <c r="A100" s="4">
        <v>98</v>
      </c>
      <c r="B100" s="51" t="s">
        <v>174</v>
      </c>
      <c r="C100" s="5" t="s">
        <v>18</v>
      </c>
      <c r="D100" s="6" t="s">
        <v>175</v>
      </c>
      <c r="E100" s="5" t="s">
        <v>18</v>
      </c>
      <c r="F100" s="9">
        <v>0.28000000000000003</v>
      </c>
      <c r="G100" s="7">
        <v>1</v>
      </c>
      <c r="H100" s="33" t="s">
        <v>37</v>
      </c>
      <c r="I100" s="39" t="s">
        <v>20</v>
      </c>
      <c r="J100" s="10">
        <v>43430</v>
      </c>
      <c r="K100" s="10">
        <v>43430</v>
      </c>
      <c r="L100" s="7" t="s">
        <v>15</v>
      </c>
    </row>
    <row r="101" spans="1:12">
      <c r="A101" s="4">
        <v>99</v>
      </c>
      <c r="B101" s="53" t="s">
        <v>173</v>
      </c>
      <c r="C101" s="5" t="s">
        <v>18</v>
      </c>
      <c r="D101" s="6" t="s">
        <v>176</v>
      </c>
      <c r="E101" s="5" t="s">
        <v>18</v>
      </c>
      <c r="F101" s="9">
        <v>2</v>
      </c>
      <c r="G101" s="7">
        <v>1</v>
      </c>
      <c r="H101" s="33" t="s">
        <v>37</v>
      </c>
      <c r="I101" s="39" t="s">
        <v>20</v>
      </c>
      <c r="J101" s="10">
        <v>43430</v>
      </c>
      <c r="K101" s="10">
        <v>43430</v>
      </c>
      <c r="L101" s="7" t="s">
        <v>15</v>
      </c>
    </row>
    <row r="102" spans="1:12">
      <c r="A102" s="4">
        <v>100</v>
      </c>
      <c r="B102" s="53" t="s">
        <v>181</v>
      </c>
      <c r="C102" s="5" t="s">
        <v>18</v>
      </c>
      <c r="D102" s="6" t="s">
        <v>182</v>
      </c>
      <c r="E102" s="32" t="s">
        <v>183</v>
      </c>
      <c r="F102" s="9">
        <v>0.4</v>
      </c>
      <c r="G102" s="7">
        <v>1</v>
      </c>
      <c r="H102" s="33" t="s">
        <v>37</v>
      </c>
      <c r="I102" s="39" t="s">
        <v>14</v>
      </c>
      <c r="J102" s="10">
        <v>43441</v>
      </c>
      <c r="K102" s="10">
        <v>43441</v>
      </c>
      <c r="L102" s="7" t="s">
        <v>15</v>
      </c>
    </row>
    <row r="103" spans="1:12">
      <c r="A103" s="4">
        <v>101</v>
      </c>
      <c r="B103" s="51" t="s">
        <v>26</v>
      </c>
      <c r="C103" s="5" t="s">
        <v>18</v>
      </c>
      <c r="D103" s="33" t="s">
        <v>185</v>
      </c>
      <c r="E103" s="33" t="s">
        <v>186</v>
      </c>
      <c r="F103" s="30">
        <v>14.58</v>
      </c>
      <c r="G103" s="29">
        <v>50</v>
      </c>
      <c r="H103" s="33" t="s">
        <v>187</v>
      </c>
      <c r="I103" s="39" t="s">
        <v>14</v>
      </c>
      <c r="J103" s="10">
        <v>43453</v>
      </c>
      <c r="K103" s="10">
        <v>43454</v>
      </c>
      <c r="L103" s="7" t="s">
        <v>15</v>
      </c>
    </row>
    <row r="104" spans="1:12">
      <c r="A104" s="4">
        <v>102</v>
      </c>
      <c r="B104" s="51" t="s">
        <v>188</v>
      </c>
      <c r="C104" s="55" t="s">
        <v>189</v>
      </c>
      <c r="D104" s="5" t="s">
        <v>18</v>
      </c>
      <c r="E104" s="5" t="s">
        <v>18</v>
      </c>
      <c r="F104" s="30">
        <f>49.5+19.5</f>
        <v>69</v>
      </c>
      <c r="G104" s="29">
        <f>16+6</f>
        <v>22</v>
      </c>
      <c r="H104" s="33" t="s">
        <v>190</v>
      </c>
      <c r="I104" s="39" t="s">
        <v>14</v>
      </c>
      <c r="J104" s="10">
        <v>43448</v>
      </c>
      <c r="K104" s="10">
        <v>43465</v>
      </c>
      <c r="L104" s="7" t="s">
        <v>193</v>
      </c>
    </row>
    <row r="105" spans="1:12">
      <c r="A105" s="4">
        <v>103</v>
      </c>
      <c r="B105" s="51" t="s">
        <v>188</v>
      </c>
      <c r="C105" s="56" t="s">
        <v>191</v>
      </c>
      <c r="D105" s="5" t="s">
        <v>18</v>
      </c>
      <c r="E105" s="5" t="s">
        <v>18</v>
      </c>
      <c r="F105" s="30">
        <f>197.75+212+94.5</f>
        <v>504.25</v>
      </c>
      <c r="G105" s="29">
        <f>83+103+45</f>
        <v>231</v>
      </c>
      <c r="H105" s="33" t="s">
        <v>190</v>
      </c>
      <c r="I105" s="39" t="s">
        <v>14</v>
      </c>
      <c r="J105" s="10">
        <v>43448</v>
      </c>
      <c r="K105" s="10">
        <v>43464</v>
      </c>
      <c r="L105" s="7" t="s">
        <v>207</v>
      </c>
    </row>
    <row r="106" spans="1:12">
      <c r="A106" s="4">
        <v>104</v>
      </c>
      <c r="B106" s="51" t="s">
        <v>188</v>
      </c>
      <c r="C106" s="24" t="s">
        <v>194</v>
      </c>
      <c r="D106" s="5" t="s">
        <v>18</v>
      </c>
      <c r="E106" s="5" t="s">
        <v>18</v>
      </c>
      <c r="F106" s="30">
        <v>12.25</v>
      </c>
      <c r="G106" s="29">
        <v>4</v>
      </c>
      <c r="H106" s="33" t="s">
        <v>190</v>
      </c>
      <c r="I106" s="39" t="s">
        <v>14</v>
      </c>
      <c r="J106" s="10">
        <v>43450</v>
      </c>
      <c r="K106" s="10">
        <v>43450</v>
      </c>
      <c r="L106" s="7" t="s">
        <v>195</v>
      </c>
    </row>
    <row r="107" spans="1:12">
      <c r="A107" s="4">
        <v>105</v>
      </c>
      <c r="B107" s="51" t="s">
        <v>188</v>
      </c>
      <c r="C107" s="57" t="s">
        <v>192</v>
      </c>
      <c r="D107" s="5" t="s">
        <v>18</v>
      </c>
      <c r="E107" s="5" t="s">
        <v>18</v>
      </c>
      <c r="F107" s="30">
        <f>72.5+41.5+48</f>
        <v>162</v>
      </c>
      <c r="G107" s="29">
        <f>23+29+34</f>
        <v>86</v>
      </c>
      <c r="H107" s="33" t="s">
        <v>190</v>
      </c>
      <c r="I107" s="39" t="s">
        <v>14</v>
      </c>
      <c r="J107" s="10">
        <v>43464</v>
      </c>
      <c r="K107" s="10">
        <v>43465</v>
      </c>
      <c r="L107" s="7" t="s">
        <v>207</v>
      </c>
    </row>
    <row r="108" spans="1:12">
      <c r="A108" s="15"/>
      <c r="B108" s="15"/>
      <c r="C108" s="15"/>
      <c r="D108" s="15"/>
      <c r="E108" s="15"/>
      <c r="F108" s="54">
        <f>SUM(F3:F107)</f>
        <v>4940.6499999999987</v>
      </c>
      <c r="G108" s="54">
        <f>SUM(G3:G107)</f>
        <v>3178</v>
      </c>
      <c r="H108" s="15"/>
      <c r="I108" s="15"/>
      <c r="J108" s="15"/>
      <c r="K108" s="15"/>
      <c r="L108" s="15"/>
    </row>
  </sheetData>
  <autoFilter ref="A2:L108">
    <filterColumn colId="8"/>
  </autoFilter>
  <sortState ref="B3:L80">
    <sortCondition ref="J3:J80"/>
  </sortState>
  <mergeCells count="9">
    <mergeCell ref="I1:I2"/>
    <mergeCell ref="J1:K1"/>
    <mergeCell ref="L1:L2"/>
    <mergeCell ref="A1:A2"/>
    <mergeCell ref="B1:B2"/>
    <mergeCell ref="C1:E1"/>
    <mergeCell ref="F1:F2"/>
    <mergeCell ref="G1:G2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pane ySplit="2" topLeftCell="A3" activePane="bottomLeft" state="frozen"/>
      <selection pane="bottomLeft" activeCell="C1" sqref="C1:C2"/>
    </sheetView>
  </sheetViews>
  <sheetFormatPr defaultRowHeight="12.75"/>
  <cols>
    <col min="1" max="1" width="8.42578125" style="62" bestFit="1" customWidth="1"/>
    <col min="2" max="2" width="9.140625" style="62"/>
    <col min="3" max="3" width="29" style="62" bestFit="1" customWidth="1"/>
    <col min="4" max="4" width="11" style="62" bestFit="1" customWidth="1"/>
    <col min="5" max="5" width="13.85546875" style="62" bestFit="1" customWidth="1"/>
    <col min="6" max="16384" width="9.140625" style="62"/>
  </cols>
  <sheetData>
    <row r="1" spans="1:7">
      <c r="A1" s="72" t="s">
        <v>7</v>
      </c>
      <c r="B1" s="72"/>
      <c r="C1" s="73" t="s">
        <v>123</v>
      </c>
      <c r="D1" s="71" t="s">
        <v>1</v>
      </c>
      <c r="E1" s="71" t="s">
        <v>124</v>
      </c>
      <c r="F1" s="71" t="s">
        <v>125</v>
      </c>
      <c r="G1" s="71" t="s">
        <v>132</v>
      </c>
    </row>
    <row r="2" spans="1:7">
      <c r="A2" s="63" t="s">
        <v>121</v>
      </c>
      <c r="B2" s="63" t="s">
        <v>122</v>
      </c>
      <c r="C2" s="73"/>
      <c r="D2" s="71"/>
      <c r="E2" s="71"/>
      <c r="F2" s="71"/>
      <c r="G2" s="71"/>
    </row>
    <row r="3" spans="1:7">
      <c r="A3" s="61">
        <v>43123</v>
      </c>
      <c r="B3" s="61">
        <v>43123</v>
      </c>
      <c r="C3" s="19" t="s">
        <v>126</v>
      </c>
      <c r="D3" s="20" t="s">
        <v>127</v>
      </c>
      <c r="E3" s="20" t="s">
        <v>128</v>
      </c>
      <c r="F3" s="64">
        <v>20</v>
      </c>
      <c r="G3" s="64">
        <v>2179.1</v>
      </c>
    </row>
    <row r="4" spans="1:7">
      <c r="A4" s="61">
        <v>43154</v>
      </c>
      <c r="B4" s="61">
        <v>43154</v>
      </c>
      <c r="C4" s="19" t="s">
        <v>126</v>
      </c>
      <c r="D4" s="20" t="s">
        <v>127</v>
      </c>
      <c r="E4" s="20" t="s">
        <v>131</v>
      </c>
      <c r="F4" s="64">
        <v>73</v>
      </c>
      <c r="G4" s="64">
        <v>3979.6</v>
      </c>
    </row>
    <row r="5" spans="1:7">
      <c r="A5" s="61">
        <v>43153</v>
      </c>
      <c r="B5" s="61">
        <v>43154</v>
      </c>
      <c r="C5" s="19" t="s">
        <v>126</v>
      </c>
      <c r="D5" s="20" t="s">
        <v>127</v>
      </c>
      <c r="E5" s="20" t="s">
        <v>128</v>
      </c>
      <c r="F5" s="64">
        <v>31</v>
      </c>
      <c r="G5" s="64">
        <v>2465.9</v>
      </c>
    </row>
    <row r="6" spans="1:7">
      <c r="A6" s="61">
        <v>43158</v>
      </c>
      <c r="B6" s="61">
        <v>43158</v>
      </c>
      <c r="C6" s="19" t="s">
        <v>126</v>
      </c>
      <c r="D6" s="20" t="s">
        <v>24</v>
      </c>
      <c r="E6" s="20">
        <v>4343</v>
      </c>
      <c r="F6" s="64">
        <v>2</v>
      </c>
      <c r="G6" s="64">
        <v>1528</v>
      </c>
    </row>
    <row r="7" spans="1:7">
      <c r="A7" s="65">
        <v>43181</v>
      </c>
      <c r="B7" s="65">
        <v>43181</v>
      </c>
      <c r="C7" s="19" t="s">
        <v>126</v>
      </c>
      <c r="D7" s="20" t="s">
        <v>129</v>
      </c>
      <c r="E7" s="20" t="s">
        <v>130</v>
      </c>
      <c r="F7" s="64">
        <v>24</v>
      </c>
      <c r="G7" s="64">
        <v>714.3</v>
      </c>
    </row>
    <row r="8" spans="1:7">
      <c r="A8" s="65">
        <v>43165</v>
      </c>
      <c r="B8" s="65">
        <v>43165</v>
      </c>
      <c r="C8" s="19" t="s">
        <v>126</v>
      </c>
      <c r="D8" s="20" t="s">
        <v>127</v>
      </c>
      <c r="E8" s="20" t="s">
        <v>131</v>
      </c>
      <c r="F8" s="64">
        <v>9</v>
      </c>
      <c r="G8" s="64">
        <v>420.7</v>
      </c>
    </row>
    <row r="9" spans="1:7">
      <c r="A9" s="65">
        <v>43165</v>
      </c>
      <c r="B9" s="65">
        <v>43165</v>
      </c>
      <c r="C9" s="19" t="s">
        <v>126</v>
      </c>
      <c r="D9" s="20" t="s">
        <v>127</v>
      </c>
      <c r="E9" s="20" t="s">
        <v>128</v>
      </c>
      <c r="F9" s="64">
        <v>55</v>
      </c>
      <c r="G9" s="64">
        <v>3931.9</v>
      </c>
    </row>
    <row r="10" spans="1:7">
      <c r="A10" s="65">
        <v>43172</v>
      </c>
      <c r="B10" s="65">
        <v>43182</v>
      </c>
      <c r="C10" s="19" t="s">
        <v>126</v>
      </c>
      <c r="D10" s="20" t="s">
        <v>133</v>
      </c>
      <c r="E10" s="20" t="s">
        <v>134</v>
      </c>
      <c r="F10" s="64">
        <v>55</v>
      </c>
      <c r="G10" s="64">
        <v>1225.0999999999999</v>
      </c>
    </row>
    <row r="11" spans="1:7">
      <c r="A11" s="65">
        <v>43240</v>
      </c>
      <c r="B11" s="65">
        <v>43240</v>
      </c>
      <c r="C11" s="21" t="s">
        <v>137</v>
      </c>
      <c r="D11" s="20" t="s">
        <v>135</v>
      </c>
      <c r="E11" s="20" t="s">
        <v>136</v>
      </c>
      <c r="F11" s="64">
        <v>3</v>
      </c>
      <c r="G11" s="64">
        <v>20.7</v>
      </c>
    </row>
    <row r="12" spans="1:7">
      <c r="A12" s="65">
        <v>43240</v>
      </c>
      <c r="B12" s="65">
        <v>43240</v>
      </c>
      <c r="C12" s="21" t="s">
        <v>137</v>
      </c>
      <c r="D12" s="20" t="s">
        <v>135</v>
      </c>
      <c r="E12" s="20" t="s">
        <v>138</v>
      </c>
      <c r="F12" s="64">
        <v>5</v>
      </c>
      <c r="G12" s="64">
        <v>175.7</v>
      </c>
    </row>
    <row r="13" spans="1:7">
      <c r="A13" s="65">
        <v>43228</v>
      </c>
      <c r="B13" s="65">
        <v>43242</v>
      </c>
      <c r="C13" s="21" t="s">
        <v>140</v>
      </c>
      <c r="D13" s="20" t="s">
        <v>127</v>
      </c>
      <c r="E13" s="20" t="s">
        <v>139</v>
      </c>
      <c r="F13" s="64">
        <v>606</v>
      </c>
      <c r="G13" s="64">
        <v>30283.7</v>
      </c>
    </row>
    <row r="14" spans="1:7">
      <c r="A14" s="65">
        <v>43228</v>
      </c>
      <c r="B14" s="65">
        <v>43242</v>
      </c>
      <c r="C14" s="21" t="s">
        <v>140</v>
      </c>
      <c r="D14" s="20" t="s">
        <v>127</v>
      </c>
      <c r="E14" s="20" t="s">
        <v>141</v>
      </c>
      <c r="F14" s="64">
        <v>38</v>
      </c>
      <c r="G14" s="64">
        <v>1710.7</v>
      </c>
    </row>
    <row r="15" spans="1:7">
      <c r="A15" s="65">
        <v>43228</v>
      </c>
      <c r="B15" s="65">
        <v>43242</v>
      </c>
      <c r="C15" s="21" t="s">
        <v>140</v>
      </c>
      <c r="D15" s="20" t="s">
        <v>127</v>
      </c>
      <c r="E15" s="20" t="s">
        <v>142</v>
      </c>
      <c r="F15" s="64">
        <v>11</v>
      </c>
      <c r="G15" s="64">
        <v>272.2</v>
      </c>
    </row>
    <row r="16" spans="1:7">
      <c r="A16" s="65">
        <v>43228</v>
      </c>
      <c r="B16" s="65">
        <v>43242</v>
      </c>
      <c r="C16" s="21" t="s">
        <v>140</v>
      </c>
      <c r="D16" s="20" t="s">
        <v>127</v>
      </c>
      <c r="E16" s="20" t="s">
        <v>143</v>
      </c>
      <c r="F16" s="64">
        <v>61</v>
      </c>
      <c r="G16" s="64">
        <v>10251.4</v>
      </c>
    </row>
    <row r="17" spans="1:7">
      <c r="A17" s="65">
        <v>43228</v>
      </c>
      <c r="B17" s="65">
        <v>43242</v>
      </c>
      <c r="C17" s="21" t="s">
        <v>140</v>
      </c>
      <c r="D17" s="20" t="s">
        <v>127</v>
      </c>
      <c r="E17" s="20" t="s">
        <v>144</v>
      </c>
      <c r="F17" s="64">
        <v>64</v>
      </c>
      <c r="G17" s="64">
        <v>3010</v>
      </c>
    </row>
    <row r="18" spans="1:7">
      <c r="A18" s="65">
        <v>43228</v>
      </c>
      <c r="B18" s="65">
        <v>43242</v>
      </c>
      <c r="C18" s="21" t="s">
        <v>140</v>
      </c>
      <c r="D18" s="20" t="s">
        <v>127</v>
      </c>
      <c r="E18" s="20" t="s">
        <v>145</v>
      </c>
      <c r="F18" s="64">
        <v>14</v>
      </c>
      <c r="G18" s="64">
        <v>514.5</v>
      </c>
    </row>
    <row r="19" spans="1:7">
      <c r="A19" s="65">
        <v>43228</v>
      </c>
      <c r="B19" s="65">
        <v>43242</v>
      </c>
      <c r="C19" s="21" t="s">
        <v>140</v>
      </c>
      <c r="D19" s="20" t="s">
        <v>127</v>
      </c>
      <c r="E19" s="20" t="s">
        <v>146</v>
      </c>
      <c r="F19" s="64">
        <v>81</v>
      </c>
      <c r="G19" s="64">
        <v>4227.7</v>
      </c>
    </row>
    <row r="20" spans="1:7">
      <c r="A20" s="65">
        <v>43228</v>
      </c>
      <c r="B20" s="65">
        <v>43242</v>
      </c>
      <c r="C20" s="21" t="s">
        <v>140</v>
      </c>
      <c r="D20" s="20" t="s">
        <v>127</v>
      </c>
      <c r="E20" s="20" t="s">
        <v>147</v>
      </c>
      <c r="F20" s="64">
        <v>193</v>
      </c>
      <c r="G20" s="64">
        <v>14345.6</v>
      </c>
    </row>
    <row r="21" spans="1:7">
      <c r="A21" s="65">
        <v>43228</v>
      </c>
      <c r="B21" s="65">
        <v>43242</v>
      </c>
      <c r="C21" s="21" t="s">
        <v>140</v>
      </c>
      <c r="D21" s="20" t="s">
        <v>127</v>
      </c>
      <c r="E21" s="20" t="s">
        <v>128</v>
      </c>
      <c r="F21" s="64">
        <v>3</v>
      </c>
      <c r="G21" s="64">
        <v>179.8</v>
      </c>
    </row>
    <row r="22" spans="1:7">
      <c r="A22" s="65">
        <v>43257</v>
      </c>
      <c r="B22" s="65">
        <v>43263</v>
      </c>
      <c r="C22" s="21" t="s">
        <v>140</v>
      </c>
      <c r="D22" s="20" t="s">
        <v>127</v>
      </c>
      <c r="E22" s="22" t="s">
        <v>149</v>
      </c>
      <c r="F22" s="64">
        <v>135</v>
      </c>
      <c r="G22" s="64">
        <v>10043</v>
      </c>
    </row>
    <row r="23" spans="1:7">
      <c r="A23" s="65">
        <v>43257</v>
      </c>
      <c r="B23" s="65">
        <v>43263</v>
      </c>
      <c r="C23" s="21" t="s">
        <v>140</v>
      </c>
      <c r="D23" s="22" t="s">
        <v>133</v>
      </c>
      <c r="E23" s="22" t="s">
        <v>149</v>
      </c>
      <c r="F23" s="64">
        <v>61</v>
      </c>
      <c r="G23" s="64">
        <v>600.74</v>
      </c>
    </row>
    <row r="24" spans="1:7">
      <c r="A24" s="65">
        <v>43257</v>
      </c>
      <c r="B24" s="65">
        <v>43263</v>
      </c>
      <c r="C24" s="21" t="s">
        <v>140</v>
      </c>
      <c r="D24" s="22" t="s">
        <v>135</v>
      </c>
      <c r="E24" s="22" t="s">
        <v>149</v>
      </c>
      <c r="F24" s="64">
        <v>14</v>
      </c>
      <c r="G24" s="64">
        <v>269.3</v>
      </c>
    </row>
    <row r="25" spans="1:7">
      <c r="A25" s="65">
        <v>43276</v>
      </c>
      <c r="B25" s="65">
        <v>43277</v>
      </c>
      <c r="C25" s="21" t="s">
        <v>148</v>
      </c>
      <c r="D25" s="20" t="s">
        <v>127</v>
      </c>
      <c r="E25" s="22" t="s">
        <v>149</v>
      </c>
      <c r="F25" s="64">
        <v>49</v>
      </c>
      <c r="G25" s="64">
        <v>1958.4</v>
      </c>
    </row>
    <row r="26" spans="1:7">
      <c r="A26" s="65">
        <v>43282</v>
      </c>
      <c r="B26" s="65">
        <v>43284</v>
      </c>
      <c r="C26" s="21" t="s">
        <v>140</v>
      </c>
      <c r="D26" s="20" t="s">
        <v>133</v>
      </c>
      <c r="E26" s="22" t="s">
        <v>149</v>
      </c>
      <c r="F26" s="64">
        <v>29</v>
      </c>
      <c r="G26" s="64">
        <v>1100.44</v>
      </c>
    </row>
    <row r="27" spans="1:7">
      <c r="A27" s="65">
        <v>43282</v>
      </c>
      <c r="B27" s="65">
        <v>43284</v>
      </c>
      <c r="C27" s="21" t="s">
        <v>140</v>
      </c>
      <c r="D27" s="22" t="s">
        <v>135</v>
      </c>
      <c r="E27" s="22" t="s">
        <v>149</v>
      </c>
      <c r="F27" s="64">
        <v>6</v>
      </c>
      <c r="G27" s="64">
        <v>139.5</v>
      </c>
    </row>
    <row r="28" spans="1:7">
      <c r="A28" s="65">
        <v>43290</v>
      </c>
      <c r="B28" s="65">
        <v>43302</v>
      </c>
      <c r="C28" s="21" t="s">
        <v>148</v>
      </c>
      <c r="D28" s="20" t="s">
        <v>127</v>
      </c>
      <c r="E28" s="22" t="s">
        <v>149</v>
      </c>
      <c r="F28" s="64">
        <v>72</v>
      </c>
      <c r="G28" s="64">
        <v>11442.2</v>
      </c>
    </row>
    <row r="29" spans="1:7">
      <c r="A29" s="65">
        <v>43286</v>
      </c>
      <c r="B29" s="65">
        <v>43300</v>
      </c>
      <c r="C29" s="21" t="s">
        <v>211</v>
      </c>
      <c r="D29" s="20" t="s">
        <v>127</v>
      </c>
      <c r="E29" s="22" t="s">
        <v>149</v>
      </c>
      <c r="F29" s="64">
        <v>87</v>
      </c>
      <c r="G29" s="64">
        <v>4790.3</v>
      </c>
    </row>
    <row r="30" spans="1:7">
      <c r="A30" s="65">
        <v>43305</v>
      </c>
      <c r="B30" s="65">
        <v>43305</v>
      </c>
      <c r="C30" s="21" t="s">
        <v>126</v>
      </c>
      <c r="D30" s="20" t="s">
        <v>127</v>
      </c>
      <c r="E30" s="22" t="s">
        <v>149</v>
      </c>
      <c r="F30" s="64">
        <v>4</v>
      </c>
      <c r="G30" s="64">
        <v>70.5</v>
      </c>
    </row>
    <row r="31" spans="1:7">
      <c r="A31" s="65">
        <v>43309</v>
      </c>
      <c r="B31" s="65">
        <v>43309</v>
      </c>
      <c r="C31" s="21" t="s">
        <v>126</v>
      </c>
      <c r="D31" s="20" t="s">
        <v>133</v>
      </c>
      <c r="E31" s="22" t="s">
        <v>212</v>
      </c>
      <c r="F31" s="64">
        <v>3</v>
      </c>
      <c r="G31" s="64">
        <v>298.60000000000002</v>
      </c>
    </row>
    <row r="32" spans="1:7">
      <c r="A32" s="64"/>
      <c r="B32" s="64"/>
      <c r="C32" s="23" t="s">
        <v>150</v>
      </c>
      <c r="D32" s="64"/>
      <c r="E32" s="64"/>
      <c r="F32" s="64">
        <f>SUM(F3:F31)</f>
        <v>1808</v>
      </c>
      <c r="G32" s="64">
        <f>SUM(G3:G31)</f>
        <v>112149.58000000002</v>
      </c>
    </row>
  </sheetData>
  <mergeCells count="6">
    <mergeCell ref="G1:G2"/>
    <mergeCell ref="A1:B1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YSN Field Inspection.</vt:lpstr>
      <vt:lpstr>Staff Field Inspection</vt:lpstr>
      <vt:lpstr>GOT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2019-01-07T16:57:06Z</dcterms:modified>
</cp:coreProperties>
</file>