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1970\Desktop\"/>
    </mc:Choice>
  </mc:AlternateContent>
  <bookViews>
    <workbookView xWindow="0" yWindow="0" windowWidth="19200" windowHeight="6720"/>
  </bookViews>
  <sheets>
    <sheet name="Manthan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 s="1"/>
  <c r="H18" i="1"/>
  <c r="H19" i="1" s="1"/>
  <c r="F18" i="1"/>
  <c r="J17" i="1"/>
  <c r="G17" i="1"/>
  <c r="J16" i="1"/>
  <c r="G16" i="1"/>
  <c r="J15" i="1"/>
  <c r="G15" i="1"/>
  <c r="J14" i="1"/>
  <c r="G14" i="1"/>
  <c r="J13" i="1"/>
  <c r="D13" i="1"/>
  <c r="G13" i="1" s="1"/>
  <c r="J12" i="1"/>
  <c r="J11" i="1"/>
  <c r="G11" i="1"/>
  <c r="J10" i="1"/>
  <c r="J9" i="1"/>
  <c r="J8" i="1"/>
  <c r="D8" i="1"/>
  <c r="G12" i="1" s="1"/>
  <c r="J7" i="1"/>
  <c r="G7" i="1"/>
  <c r="J6" i="1"/>
  <c r="D6" i="1"/>
  <c r="G6" i="1" s="1"/>
  <c r="J5" i="1"/>
  <c r="G5" i="1"/>
  <c r="G9" i="1" l="1"/>
  <c r="G8" i="1"/>
  <c r="G10" i="1"/>
  <c r="G18" i="1" s="1"/>
  <c r="G19" i="1" s="1"/>
</calcChain>
</file>

<file path=xl/sharedStrings.xml><?xml version="1.0" encoding="utf-8"?>
<sst xmlns="http://schemas.openxmlformats.org/spreadsheetml/2006/main" count="34" uniqueCount="31">
  <si>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</si>
  <si>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</si>
  <si>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</si>
  <si>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</si>
  <si>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</si>
  <si>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</si>
  <si>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</si>
  <si>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</si>
  <si>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</si>
  <si>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</si>
  <si>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</si>
  <si>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</si>
  <si>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</si>
  <si>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</si>
  <si>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</si>
  <si>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</si>
  <si>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</si>
  <si>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</si>
  <si>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</si>
  <si>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</si>
  <si>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</si>
  <si>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May'21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</si>
  <si>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</si>
  <si>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</si>
  <si>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</si>
  <si>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</si>
  <si>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</si>
  <si>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</si>
  <si>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</si>
  <si>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</si>
  <si>
    <t>MUDURUKOLLA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</si>
</sst>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0" fontId="0" fillId="0" borderId="2" xfId="0" applyBorder="1"/>
    <xf numFmtId="2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/>
    <xf numFmtId="2" fontId="3" fillId="4" borderId="1" xfId="1" applyNumberFormat="1" applyFont="1" applyFill="1" applyAlignment="1">
      <alignment horizontal="center"/>
    </xf>
    <xf numFmtId="2" fontId="0" fillId="0" borderId="2" xfId="0" applyNumberFormat="1" applyFont="1" applyBorder="1"/>
    <xf numFmtId="2" fontId="0" fillId="0" borderId="2" xfId="0" applyNumberFormat="1" applyFont="1" applyFill="1" applyBorder="1" applyAlignment="1"/>
    <xf numFmtId="2" fontId="0" fillId="0" borderId="2" xfId="0" applyNumberFormat="1" applyFont="1" applyBorder="1" applyAlignment="1"/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3" xfId="0" applyNumberFormat="1" applyFont="1" applyFill="1" applyBorder="1" applyAlignment="1">
      <alignment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5" xfId="0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/>
  </sheetViews>
  <sheetFormatPr defaultRowHeight="14.5" x14ac:dyDescent="0.35"/>
  <cols>
    <col min="1" max="1" width="19.1796875" customWidth="1"/>
    <col min="2" max="2" width="38.1796875" bestFit="1" customWidth="1"/>
    <col min="3" max="3" width="13.7265625" bestFit="1" customWidth="1"/>
    <col min="4" max="5" width="10.54296875" bestFit="1" customWidth="1"/>
    <col min="6" max="7" width="8.54296875" bestFit="1" customWidth="1"/>
    <col min="8" max="8" width="8.26953125" bestFit="1" customWidth="1"/>
    <col min="9" max="9" width="8.54296875" bestFit="1" customWidth="1"/>
    <col min="10" max="10" width="6.54296875" bestFit="1" customWidth="1"/>
  </cols>
  <sheetData>
    <row r="3" spans="1:10" x14ac:dyDescent="0.35">
      <c r="A3" s="1" t="s">
        <v>30</v>
      </c>
      <c r="D3" s="2"/>
      <c r="E3" s="2"/>
    </row>
    <row r="4" spans="1:10" ht="58" x14ac:dyDescent="0.35">
      <c r="A4" s="3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</row>
    <row r="5" spans="1:10" x14ac:dyDescent="0.35">
      <c r="A5" s="6">
        <v>1</v>
      </c>
      <c r="B5" s="1" t="s">
        <v>10</v>
      </c>
      <c r="C5" s="6" t="s">
        <v>11</v>
      </c>
      <c r="D5" s="22">
        <v>456.94999999999993</v>
      </c>
      <c r="E5" s="9">
        <v>474.5</v>
      </c>
      <c r="F5" s="6">
        <v>15</v>
      </c>
      <c r="G5" s="8">
        <f>(E5/D5)*F5</f>
        <v>15.576102418207684</v>
      </c>
      <c r="H5" s="8">
        <v>15.576102418207684</v>
      </c>
      <c r="I5" s="8">
        <v>15.576102418207684</v>
      </c>
      <c r="J5" s="8">
        <f>(I5/F5)*4.5</f>
        <v>4.6728307254623056</v>
      </c>
    </row>
    <row r="6" spans="1:10" x14ac:dyDescent="0.35">
      <c r="A6" s="6">
        <v>2</v>
      </c>
      <c r="B6" s="1" t="s">
        <v>12</v>
      </c>
      <c r="C6" s="6" t="s">
        <v>11</v>
      </c>
      <c r="D6" s="9">
        <f>E5</f>
        <v>474.5</v>
      </c>
      <c r="E6" s="20">
        <v>392.18700000000007</v>
      </c>
      <c r="F6" s="6">
        <v>10</v>
      </c>
      <c r="G6" s="8">
        <f>((E6/D6)*F6)*(100/90)</f>
        <v>9.1836318932209355</v>
      </c>
      <c r="H6" s="8">
        <v>9.1836318932209355</v>
      </c>
      <c r="I6" s="8">
        <v>9.1836318932209355</v>
      </c>
      <c r="J6" s="8">
        <f>(I6/F6)*4.5</f>
        <v>4.1326343519494211</v>
      </c>
    </row>
    <row r="7" spans="1:10" x14ac:dyDescent="0.35">
      <c r="A7" s="6">
        <v>3</v>
      </c>
      <c r="B7" s="1" t="s">
        <v>13</v>
      </c>
      <c r="C7" s="6" t="s">
        <v>14</v>
      </c>
      <c r="D7" s="20">
        <v>252926.48</v>
      </c>
      <c r="E7" s="20">
        <v>350345.16000000009</v>
      </c>
      <c r="F7" s="6">
        <v>10</v>
      </c>
      <c r="G7" s="8">
        <f>(E7/D7)*F7</f>
        <v>13.851659976448495</v>
      </c>
      <c r="H7" s="8">
        <v>13.851659976448495</v>
      </c>
      <c r="I7" s="8">
        <v>13.851659976448495</v>
      </c>
      <c r="J7" s="8">
        <f>(I7/F7)*4.5</f>
        <v>6.233246989401823</v>
      </c>
    </row>
    <row r="8" spans="1:10" x14ac:dyDescent="0.35">
      <c r="A8" s="23">
        <v>4</v>
      </c>
      <c r="B8" s="1" t="s">
        <v>15</v>
      </c>
      <c r="C8" s="23" t="s">
        <v>14</v>
      </c>
      <c r="D8" s="26">
        <f>E7</f>
        <v>350345.16000000009</v>
      </c>
      <c r="E8" s="20">
        <v>192382.62</v>
      </c>
      <c r="F8" s="23">
        <v>35</v>
      </c>
      <c r="G8" s="8">
        <f>(E8/D8)*F8*1.15</f>
        <v>22.102204737179751</v>
      </c>
      <c r="H8" s="8">
        <v>22.102204737179751</v>
      </c>
      <c r="I8" s="8">
        <v>22.102204737179751</v>
      </c>
      <c r="J8" s="8">
        <f>(I8/F8)*4.5</f>
        <v>2.8417120376373965</v>
      </c>
    </row>
    <row r="9" spans="1:10" x14ac:dyDescent="0.35">
      <c r="A9" s="24"/>
      <c r="B9" s="1" t="s">
        <v>16</v>
      </c>
      <c r="C9" s="24"/>
      <c r="D9" s="27"/>
      <c r="E9" s="20">
        <v>109112.38000000003</v>
      </c>
      <c r="F9" s="24"/>
      <c r="G9" s="8">
        <f>(E9/D8)*F8*1</f>
        <v>10.90048824993044</v>
      </c>
      <c r="H9" s="8">
        <v>10.90048824993044</v>
      </c>
      <c r="I9" s="8">
        <v>10.90048824993044</v>
      </c>
      <c r="J9" s="8">
        <f>(I9/F8)*4.5</f>
        <v>1.4014913464196281</v>
      </c>
    </row>
    <row r="10" spans="1:10" x14ac:dyDescent="0.35">
      <c r="A10" s="24"/>
      <c r="B10" s="1" t="s">
        <v>17</v>
      </c>
      <c r="C10" s="24"/>
      <c r="D10" s="27"/>
      <c r="E10" s="20">
        <v>20800.28</v>
      </c>
      <c r="F10" s="24"/>
      <c r="G10" s="8">
        <f>(E10/D8)*F8*0.9</f>
        <v>1.8701808810488485</v>
      </c>
      <c r="H10" s="8">
        <v>1.8701808810488485</v>
      </c>
      <c r="I10" s="8">
        <v>1.8701808810488485</v>
      </c>
      <c r="J10" s="8">
        <f>(I10/F8)*4.5</f>
        <v>0.24045182756342337</v>
      </c>
    </row>
    <row r="11" spans="1:10" x14ac:dyDescent="0.35">
      <c r="A11" s="24"/>
      <c r="B11" s="1" t="s">
        <v>18</v>
      </c>
      <c r="C11" s="24"/>
      <c r="D11" s="27"/>
      <c r="E11" s="20">
        <v>24403.259999999995</v>
      </c>
      <c r="F11" s="24"/>
      <c r="G11" s="8">
        <f>(E11/D8)*F8*0.65</f>
        <v>1.5846491642698866</v>
      </c>
      <c r="H11" s="8">
        <v>1.5846491642698866</v>
      </c>
      <c r="I11" s="8">
        <v>1.5846491642698866</v>
      </c>
      <c r="J11" s="8">
        <f>(I11/F8)*4.5</f>
        <v>0.20374060683469972</v>
      </c>
    </row>
    <row r="12" spans="1:10" x14ac:dyDescent="0.35">
      <c r="A12" s="25"/>
      <c r="B12" s="1" t="s">
        <v>19</v>
      </c>
      <c r="C12" s="25"/>
      <c r="D12" s="28"/>
      <c r="E12" s="20">
        <v>3646.62</v>
      </c>
      <c r="F12" s="25"/>
      <c r="G12" s="8">
        <f>-1*((E12/D8)*F8)</f>
        <v>-0.36430273505134186</v>
      </c>
      <c r="H12" s="8">
        <v>-0.36430273505134186</v>
      </c>
      <c r="I12" s="8">
        <v>-0.36430273505134186</v>
      </c>
      <c r="J12" s="8">
        <f>(I12/F8)*4.5</f>
        <v>-4.6838923078029671E-2</v>
      </c>
    </row>
    <row r="13" spans="1:10" x14ac:dyDescent="0.35">
      <c r="A13" s="6">
        <v>5</v>
      </c>
      <c r="B13" s="1" t="s">
        <v>20</v>
      </c>
      <c r="C13" s="1" t="s">
        <v>21</v>
      </c>
      <c r="D13" s="10">
        <f>E7</f>
        <v>350345.16000000009</v>
      </c>
      <c r="E13" s="21">
        <v>350345.16000000009</v>
      </c>
      <c r="F13" s="6">
        <v>5</v>
      </c>
      <c r="G13" s="11">
        <f>(E13/D13)*F13</f>
        <v>5</v>
      </c>
      <c r="H13" s="8">
        <v>5</v>
      </c>
      <c r="I13" s="8">
        <v>5</v>
      </c>
      <c r="J13" s="8">
        <f t="shared" ref="J13:J18" si="0">(I13/F13)*4.5</f>
        <v>4.5</v>
      </c>
    </row>
    <row r="14" spans="1:10" x14ac:dyDescent="0.35">
      <c r="A14" s="6">
        <v>6</v>
      </c>
      <c r="B14" s="1" t="s">
        <v>22</v>
      </c>
      <c r="C14" s="6" t="s">
        <v>23</v>
      </c>
      <c r="D14" s="7">
        <v>72.700330132912342</v>
      </c>
      <c r="E14" s="12">
        <v>74.663610149996046</v>
      </c>
      <c r="F14" s="6">
        <v>10</v>
      </c>
      <c r="G14" s="8">
        <f>(D14/E14)*F14</f>
        <v>9.7370499480081989</v>
      </c>
      <c r="H14" s="8">
        <v>9.7370499480081989</v>
      </c>
      <c r="I14" s="8">
        <v>9.7370499480081989</v>
      </c>
      <c r="J14" s="8">
        <f t="shared" si="0"/>
        <v>4.381672476603689</v>
      </c>
    </row>
    <row r="15" spans="1:10" x14ac:dyDescent="0.35">
      <c r="A15" s="6">
        <v>7</v>
      </c>
      <c r="B15" s="1" t="s">
        <v>24</v>
      </c>
      <c r="C15" s="6" t="s">
        <v>25</v>
      </c>
      <c r="D15" s="13">
        <v>1</v>
      </c>
      <c r="E15" s="13">
        <v>1</v>
      </c>
      <c r="F15" s="6">
        <v>5</v>
      </c>
      <c r="G15" s="8">
        <f>(D15/E15)*F15</f>
        <v>5</v>
      </c>
      <c r="H15" s="8">
        <v>5</v>
      </c>
      <c r="I15" s="8">
        <v>5</v>
      </c>
      <c r="J15" s="8">
        <f t="shared" si="0"/>
        <v>4.5</v>
      </c>
    </row>
    <row r="16" spans="1:10" x14ac:dyDescent="0.35">
      <c r="A16" s="6">
        <v>8</v>
      </c>
      <c r="B16" s="1" t="s">
        <v>26</v>
      </c>
      <c r="C16" s="6" t="s">
        <v>27</v>
      </c>
      <c r="D16" s="14">
        <v>2</v>
      </c>
      <c r="E16" s="14">
        <v>2</v>
      </c>
      <c r="F16" s="6">
        <v>5</v>
      </c>
      <c r="G16" s="8">
        <f>(E16/D16)*F16</f>
        <v>5</v>
      </c>
      <c r="H16" s="8">
        <v>5</v>
      </c>
      <c r="I16" s="8">
        <v>5</v>
      </c>
      <c r="J16" s="8">
        <f t="shared" si="0"/>
        <v>4.5</v>
      </c>
    </row>
    <row r="17" spans="1:10" x14ac:dyDescent="0.35">
      <c r="A17" s="6">
        <v>9</v>
      </c>
      <c r="B17" s="1" t="s">
        <v>28</v>
      </c>
      <c r="C17" s="6" t="s">
        <v>27</v>
      </c>
      <c r="D17" s="14">
        <v>1</v>
      </c>
      <c r="E17" s="14">
        <v>1</v>
      </c>
      <c r="F17" s="6">
        <v>5</v>
      </c>
      <c r="G17" s="8">
        <f>(D17/E17)*F17</f>
        <v>5</v>
      </c>
      <c r="H17" s="8">
        <v>5</v>
      </c>
      <c r="I17" s="8">
        <v>5</v>
      </c>
      <c r="J17" s="8">
        <f t="shared" si="0"/>
        <v>4.5</v>
      </c>
    </row>
    <row r="18" spans="1:10" x14ac:dyDescent="0.35">
      <c r="A18" s="29" t="s">
        <v>29</v>
      </c>
      <c r="B18" s="30"/>
      <c r="C18" s="30"/>
      <c r="D18" s="30"/>
      <c r="E18" s="31"/>
      <c r="F18" s="15">
        <f>SUBTOTAL(9,F5:F17)</f>
        <v>100</v>
      </c>
      <c r="G18" s="16">
        <f>SUBTOTAL(9,G5:G17)</f>
        <v>104.44166453326289</v>
      </c>
      <c r="H18" s="16">
        <f>SUBTOTAL(9,H5:H17)</f>
        <v>104.44166453326289</v>
      </c>
      <c r="I18" s="16">
        <f>SUBTOTAL(9,I5:I17)</f>
        <v>104.44166453326289</v>
      </c>
      <c r="J18" s="17">
        <f t="shared" si="0"/>
        <v>4.6998749039968297</v>
      </c>
    </row>
    <row r="19" spans="1:10" x14ac:dyDescent="0.35">
      <c r="D19" s="2"/>
      <c r="E19" s="2"/>
      <c r="G19" s="18">
        <f>(G18/F18)*4.5</f>
        <v>4.6998749039968297</v>
      </c>
      <c r="H19" s="19">
        <f>(H18/F18)*4.5</f>
        <v>4.6998749039968297</v>
      </c>
    </row>
  </sheetData>
  <mergeCells count="5">
    <mergeCell ref="A8:A12"/>
    <mergeCell ref="C8:C12"/>
    <mergeCell ref="D8:D12"/>
    <mergeCell ref="F8:F12"/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Manthani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vvpra</dc:creator>
  <cp:lastModifiedBy>919701709241</cp:lastModifiedBy>
  <dcterms:created xsi:type="dcterms:W3CDTF">2021-12-27T05:06:09Z</dcterms:created>
  <dcterms:modified xsi:type="dcterms:W3CDTF">2022-01-06T09:39:28Z</dcterms:modified>
</cp:coreProperties>
</file>