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xr:revisionPtr revIDLastSave="0" documentId="13_ncr:1_{BB373093-3AE4-427B-8763-5B1A2DD1FDDE}" xr6:coauthVersionLast="47" xr6:coauthVersionMax="47" xr10:uidLastSave="{00000000-0000-0000-0000-000000000000}"/>
  <bookViews>
    <workbookView xWindow="-110" yWindow="-110" windowWidth="19420" windowHeight="10300" xr2:uid="{E55C28EF-6752-47C1-840C-476A9CBCBFD0}"/>
  </bookViews>
  <sheets>
    <sheet name="Summary" sheetId="2" r:id="rId1"/>
    <sheet name="MDO HQ Wise" sheetId="1" r:id="rId2"/>
  </sheets>
  <definedNames>
    <definedName name="_xlnm._FilterDatabase" localSheetId="1" hidden="1">'MDO HQ Wise'!$B$3:$S$100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2" i="2" l="1"/>
  <c r="I42" i="2"/>
  <c r="H42" i="2"/>
  <c r="G42" i="2"/>
  <c r="F42" i="2"/>
  <c r="E42" i="2"/>
  <c r="J41" i="2"/>
  <c r="I41" i="2"/>
  <c r="I43" i="2" s="1"/>
  <c r="H41" i="2"/>
  <c r="G41" i="2"/>
  <c r="F41" i="2"/>
  <c r="E41" i="2"/>
  <c r="E43" i="2" s="1"/>
  <c r="J40" i="2"/>
  <c r="I40" i="2"/>
  <c r="H40" i="2"/>
  <c r="G40" i="2"/>
  <c r="G43" i="2" s="1"/>
  <c r="F40" i="2"/>
  <c r="E40" i="2"/>
  <c r="D42" i="2"/>
  <c r="D41" i="2"/>
  <c r="D40" i="2"/>
  <c r="J43" i="2"/>
  <c r="H43" i="2"/>
  <c r="F43" i="2"/>
  <c r="D43" i="2" l="1"/>
  <c r="H38" i="2"/>
  <c r="H37" i="2"/>
  <c r="H36" i="2"/>
  <c r="G38" i="2"/>
  <c r="G39" i="2" s="1"/>
  <c r="G37" i="2"/>
  <c r="G36" i="2"/>
  <c r="H34" i="2"/>
  <c r="H33" i="2"/>
  <c r="H32" i="2"/>
  <c r="G34" i="2"/>
  <c r="G33" i="2"/>
  <c r="G32" i="2"/>
  <c r="G35" i="2" s="1"/>
  <c r="H30" i="2"/>
  <c r="H29" i="2"/>
  <c r="H28" i="2"/>
  <c r="G30" i="2"/>
  <c r="G31" i="2" s="1"/>
  <c r="G29" i="2"/>
  <c r="G28" i="2"/>
  <c r="H26" i="2"/>
  <c r="H25" i="2"/>
  <c r="H27" i="2" s="1"/>
  <c r="H24" i="2"/>
  <c r="G26" i="2"/>
  <c r="G25" i="2"/>
  <c r="G24" i="2"/>
  <c r="H22" i="2"/>
  <c r="H21" i="2"/>
  <c r="H20" i="2"/>
  <c r="G22" i="2"/>
  <c r="G23" i="2" s="1"/>
  <c r="G21" i="2"/>
  <c r="G20" i="2"/>
  <c r="H18" i="2"/>
  <c r="H17" i="2"/>
  <c r="H19" i="2" s="1"/>
  <c r="H16" i="2"/>
  <c r="G18" i="2"/>
  <c r="G17" i="2"/>
  <c r="G16" i="2"/>
  <c r="H14" i="2"/>
  <c r="H13" i="2"/>
  <c r="H12" i="2"/>
  <c r="G14" i="2"/>
  <c r="G15" i="2" s="1"/>
  <c r="G13" i="2"/>
  <c r="G12" i="2"/>
  <c r="H10" i="2"/>
  <c r="H9" i="2"/>
  <c r="H8" i="2"/>
  <c r="G10" i="2"/>
  <c r="G9" i="2"/>
  <c r="G8" i="2"/>
  <c r="G11" i="2" s="1"/>
  <c r="H6" i="2"/>
  <c r="H5" i="2"/>
  <c r="H4" i="2"/>
  <c r="G6" i="2"/>
  <c r="G5" i="2"/>
  <c r="G4" i="2"/>
  <c r="J99" i="1"/>
  <c r="H99" i="1"/>
  <c r="F99" i="1"/>
  <c r="J95" i="1"/>
  <c r="H95" i="1"/>
  <c r="F95" i="1"/>
  <c r="J91" i="1"/>
  <c r="H91" i="1"/>
  <c r="F91" i="1"/>
  <c r="J87" i="1"/>
  <c r="H87" i="1"/>
  <c r="F87" i="1"/>
  <c r="J83" i="1"/>
  <c r="H83" i="1"/>
  <c r="F83" i="1"/>
  <c r="J79" i="1"/>
  <c r="H79" i="1"/>
  <c r="F79" i="1"/>
  <c r="J75" i="1"/>
  <c r="H75" i="1"/>
  <c r="F75" i="1"/>
  <c r="J71" i="1"/>
  <c r="H71" i="1"/>
  <c r="F71" i="1"/>
  <c r="J67" i="1"/>
  <c r="H67" i="1"/>
  <c r="F67" i="1"/>
  <c r="J7" i="1"/>
  <c r="H7" i="1"/>
  <c r="F7" i="1"/>
  <c r="J11" i="1"/>
  <c r="H11" i="1"/>
  <c r="F11" i="1"/>
  <c r="J15" i="1"/>
  <c r="H15" i="1"/>
  <c r="F15" i="1"/>
  <c r="J19" i="1"/>
  <c r="H19" i="1"/>
  <c r="F19" i="1"/>
  <c r="J23" i="1"/>
  <c r="H23" i="1"/>
  <c r="F23" i="1"/>
  <c r="J27" i="1"/>
  <c r="H27" i="1"/>
  <c r="F27" i="1"/>
  <c r="J31" i="1"/>
  <c r="H31" i="1"/>
  <c r="F31" i="1"/>
  <c r="J35" i="1"/>
  <c r="H35" i="1"/>
  <c r="F35" i="1"/>
  <c r="J39" i="1"/>
  <c r="H39" i="1"/>
  <c r="F39" i="1"/>
  <c r="J43" i="1"/>
  <c r="H43" i="1"/>
  <c r="F43" i="1"/>
  <c r="J47" i="1"/>
  <c r="H47" i="1"/>
  <c r="F47" i="1"/>
  <c r="J51" i="1"/>
  <c r="H51" i="1"/>
  <c r="F51" i="1"/>
  <c r="J55" i="1"/>
  <c r="H55" i="1"/>
  <c r="F55" i="1"/>
  <c r="J59" i="1"/>
  <c r="H59" i="1"/>
  <c r="F59" i="1"/>
  <c r="S98" i="1"/>
  <c r="S97" i="1"/>
  <c r="S96" i="1"/>
  <c r="S94" i="1"/>
  <c r="S93" i="1"/>
  <c r="S92" i="1"/>
  <c r="S90" i="1"/>
  <c r="S89" i="1"/>
  <c r="S88" i="1"/>
  <c r="S86" i="1"/>
  <c r="S85" i="1"/>
  <c r="S84" i="1"/>
  <c r="S82" i="1"/>
  <c r="S81" i="1"/>
  <c r="S80" i="1"/>
  <c r="S78" i="1"/>
  <c r="S77" i="1"/>
  <c r="S76" i="1"/>
  <c r="S74" i="1"/>
  <c r="S73" i="1"/>
  <c r="S72" i="1"/>
  <c r="S70" i="1"/>
  <c r="S69" i="1"/>
  <c r="S68" i="1"/>
  <c r="S66" i="1"/>
  <c r="S65" i="1"/>
  <c r="S64" i="1"/>
  <c r="S62" i="1"/>
  <c r="S61" i="1"/>
  <c r="S60" i="1"/>
  <c r="S58" i="1"/>
  <c r="S57" i="1"/>
  <c r="S56" i="1"/>
  <c r="S54" i="1"/>
  <c r="S53" i="1"/>
  <c r="S52" i="1"/>
  <c r="S50" i="1"/>
  <c r="S49" i="1"/>
  <c r="S48" i="1"/>
  <c r="S46" i="1"/>
  <c r="S45" i="1"/>
  <c r="S44" i="1"/>
  <c r="S42" i="1"/>
  <c r="S41" i="1"/>
  <c r="S40" i="1"/>
  <c r="S38" i="1"/>
  <c r="S37" i="1"/>
  <c r="S36" i="1"/>
  <c r="S34" i="1"/>
  <c r="S33" i="1"/>
  <c r="S32" i="1"/>
  <c r="S30" i="1"/>
  <c r="S29" i="1"/>
  <c r="S28" i="1"/>
  <c r="S26" i="1"/>
  <c r="S25" i="1"/>
  <c r="S24" i="1"/>
  <c r="S22" i="1"/>
  <c r="S21" i="1"/>
  <c r="S20" i="1"/>
  <c r="S18" i="1"/>
  <c r="S17" i="1"/>
  <c r="S16" i="1"/>
  <c r="S14" i="1"/>
  <c r="S13" i="1"/>
  <c r="S12" i="1"/>
  <c r="S10" i="1"/>
  <c r="S9" i="1"/>
  <c r="S8" i="1"/>
  <c r="S5" i="1"/>
  <c r="S6" i="1"/>
  <c r="S4" i="1"/>
  <c r="R73" i="1"/>
  <c r="R98" i="1"/>
  <c r="R97" i="1"/>
  <c r="R96" i="1"/>
  <c r="R94" i="1"/>
  <c r="R93" i="1"/>
  <c r="R92" i="1"/>
  <c r="R90" i="1"/>
  <c r="R89" i="1"/>
  <c r="R88" i="1"/>
  <c r="R86" i="1"/>
  <c r="R85" i="1"/>
  <c r="R84" i="1"/>
  <c r="R82" i="1"/>
  <c r="R81" i="1"/>
  <c r="R80" i="1"/>
  <c r="R78" i="1"/>
  <c r="R77" i="1"/>
  <c r="R76" i="1"/>
  <c r="R74" i="1"/>
  <c r="R72" i="1"/>
  <c r="R70" i="1"/>
  <c r="R69" i="1"/>
  <c r="R68" i="1"/>
  <c r="R66" i="1"/>
  <c r="R65" i="1"/>
  <c r="R64" i="1"/>
  <c r="R62" i="1"/>
  <c r="R61" i="1"/>
  <c r="R60" i="1"/>
  <c r="R58" i="1"/>
  <c r="R57" i="1"/>
  <c r="R56" i="1"/>
  <c r="R54" i="1"/>
  <c r="R53" i="1"/>
  <c r="R52" i="1"/>
  <c r="R50" i="1"/>
  <c r="R49" i="1"/>
  <c r="R48" i="1"/>
  <c r="R46" i="1"/>
  <c r="R45" i="1"/>
  <c r="R44" i="1"/>
  <c r="R42" i="1"/>
  <c r="R41" i="1"/>
  <c r="R40" i="1"/>
  <c r="R38" i="1"/>
  <c r="R37" i="1"/>
  <c r="R36" i="1"/>
  <c r="R34" i="1"/>
  <c r="R33" i="1"/>
  <c r="R32" i="1"/>
  <c r="R30" i="1"/>
  <c r="R29" i="1"/>
  <c r="R28" i="1"/>
  <c r="R26" i="1"/>
  <c r="R25" i="1"/>
  <c r="R24" i="1"/>
  <c r="R22" i="1"/>
  <c r="R21" i="1"/>
  <c r="R20" i="1"/>
  <c r="R18" i="1"/>
  <c r="R17" i="1"/>
  <c r="R16" i="1"/>
  <c r="R14" i="1"/>
  <c r="R13" i="1"/>
  <c r="R12" i="1"/>
  <c r="R10" i="1"/>
  <c r="R9" i="1"/>
  <c r="R8" i="1"/>
  <c r="R5" i="1"/>
  <c r="R6" i="1"/>
  <c r="R4" i="1"/>
  <c r="E39" i="2"/>
  <c r="J39" i="2"/>
  <c r="I39" i="2"/>
  <c r="F39" i="2"/>
  <c r="D39" i="2"/>
  <c r="J35" i="2"/>
  <c r="I35" i="2"/>
  <c r="F35" i="2"/>
  <c r="E35" i="2"/>
  <c r="D35" i="2"/>
  <c r="J31" i="2"/>
  <c r="I31" i="2"/>
  <c r="H31" i="2"/>
  <c r="F31" i="2"/>
  <c r="E31" i="2"/>
  <c r="D31" i="2"/>
  <c r="J27" i="2"/>
  <c r="I27" i="2"/>
  <c r="F27" i="2"/>
  <c r="E27" i="2"/>
  <c r="D27" i="2"/>
  <c r="J23" i="2"/>
  <c r="I23" i="2"/>
  <c r="F23" i="2"/>
  <c r="F1" i="2" s="1"/>
  <c r="E23" i="2"/>
  <c r="D23" i="2"/>
  <c r="J19" i="2"/>
  <c r="I19" i="2"/>
  <c r="F19" i="2"/>
  <c r="E19" i="2"/>
  <c r="D19" i="2"/>
  <c r="J15" i="2"/>
  <c r="I15" i="2"/>
  <c r="H15" i="2"/>
  <c r="F15" i="2"/>
  <c r="E15" i="2"/>
  <c r="D15" i="2"/>
  <c r="J11" i="2"/>
  <c r="I11" i="2"/>
  <c r="H11" i="2"/>
  <c r="F11" i="2"/>
  <c r="E11" i="2"/>
  <c r="D11" i="2"/>
  <c r="J7" i="2"/>
  <c r="I7" i="2"/>
  <c r="F7" i="2"/>
  <c r="E7" i="2"/>
  <c r="D7" i="2"/>
  <c r="D1" i="2" s="1"/>
  <c r="E1" i="2" l="1"/>
  <c r="I1" i="2"/>
  <c r="G7" i="2"/>
  <c r="J1" i="2"/>
  <c r="H39" i="2"/>
  <c r="H35" i="2"/>
  <c r="G27" i="2"/>
  <c r="H23" i="2"/>
  <c r="G19" i="2"/>
  <c r="G1" i="2" s="1"/>
  <c r="H7" i="2"/>
  <c r="H1" i="2" s="1"/>
  <c r="Q99" i="1"/>
  <c r="P99" i="1"/>
  <c r="N99" i="1"/>
  <c r="P95" i="1"/>
  <c r="N95" i="1"/>
  <c r="P91" i="1"/>
  <c r="N91" i="1"/>
  <c r="P87" i="1"/>
  <c r="N87" i="1"/>
  <c r="P83" i="1"/>
  <c r="N83" i="1"/>
  <c r="R83" i="1"/>
  <c r="Q79" i="1"/>
  <c r="P79" i="1"/>
  <c r="N79" i="1"/>
  <c r="Q75" i="1"/>
  <c r="P75" i="1"/>
  <c r="N75" i="1"/>
  <c r="P71" i="1"/>
  <c r="N71" i="1"/>
  <c r="P67" i="1"/>
  <c r="N67" i="1"/>
  <c r="Q63" i="1"/>
  <c r="P63" i="1"/>
  <c r="N63" i="1"/>
  <c r="P59" i="1"/>
  <c r="N59" i="1"/>
  <c r="Q55" i="1"/>
  <c r="P55" i="1"/>
  <c r="N55" i="1"/>
  <c r="P51" i="1"/>
  <c r="N51" i="1"/>
  <c r="P47" i="1"/>
  <c r="N47" i="1"/>
  <c r="Q43" i="1"/>
  <c r="P43" i="1"/>
  <c r="N43" i="1"/>
  <c r="P39" i="1"/>
  <c r="N39" i="1"/>
  <c r="P35" i="1"/>
  <c r="N35" i="1"/>
  <c r="P31" i="1"/>
  <c r="N31" i="1"/>
  <c r="Q27" i="1"/>
  <c r="P27" i="1"/>
  <c r="N27" i="1"/>
  <c r="P23" i="1"/>
  <c r="N23" i="1"/>
  <c r="P19" i="1"/>
  <c r="N19" i="1"/>
  <c r="Q15" i="1"/>
  <c r="P15" i="1"/>
  <c r="N15" i="1"/>
  <c r="Q11" i="1"/>
  <c r="P11" i="1"/>
  <c r="N11" i="1"/>
  <c r="P7" i="1"/>
  <c r="N7" i="1"/>
  <c r="M98" i="1"/>
  <c r="L98" i="1"/>
  <c r="M97" i="1"/>
  <c r="L97" i="1"/>
  <c r="M96" i="1"/>
  <c r="L96" i="1"/>
  <c r="M94" i="1"/>
  <c r="L94" i="1"/>
  <c r="M93" i="1"/>
  <c r="L93" i="1"/>
  <c r="M92" i="1"/>
  <c r="L92" i="1"/>
  <c r="M90" i="1"/>
  <c r="L90" i="1"/>
  <c r="M89" i="1"/>
  <c r="L89" i="1"/>
  <c r="M88" i="1"/>
  <c r="L88" i="1"/>
  <c r="M86" i="1"/>
  <c r="L86" i="1"/>
  <c r="M85" i="1"/>
  <c r="L85" i="1"/>
  <c r="M84" i="1"/>
  <c r="L84" i="1"/>
  <c r="M82" i="1"/>
  <c r="L82" i="1"/>
  <c r="M81" i="1"/>
  <c r="L81" i="1"/>
  <c r="M80" i="1"/>
  <c r="L80" i="1"/>
  <c r="M78" i="1"/>
  <c r="L78" i="1"/>
  <c r="M77" i="1"/>
  <c r="L77" i="1"/>
  <c r="M76" i="1"/>
  <c r="L76" i="1"/>
  <c r="M74" i="1"/>
  <c r="L74" i="1"/>
  <c r="M73" i="1"/>
  <c r="L73" i="1"/>
  <c r="M72" i="1"/>
  <c r="L72" i="1"/>
  <c r="M70" i="1"/>
  <c r="L70" i="1"/>
  <c r="M69" i="1"/>
  <c r="L69" i="1"/>
  <c r="M68" i="1"/>
  <c r="L68" i="1"/>
  <c r="M66" i="1"/>
  <c r="L66" i="1"/>
  <c r="M65" i="1"/>
  <c r="L65" i="1"/>
  <c r="M64" i="1"/>
  <c r="L64" i="1"/>
  <c r="J63" i="1"/>
  <c r="H63" i="1"/>
  <c r="F63" i="1"/>
  <c r="M62" i="1"/>
  <c r="L62" i="1"/>
  <c r="M61" i="1"/>
  <c r="L61" i="1"/>
  <c r="M60" i="1"/>
  <c r="L60" i="1"/>
  <c r="M58" i="1"/>
  <c r="L58" i="1"/>
  <c r="M57" i="1"/>
  <c r="L57" i="1"/>
  <c r="M56" i="1"/>
  <c r="L56" i="1"/>
  <c r="M54" i="1"/>
  <c r="L54" i="1"/>
  <c r="M53" i="1"/>
  <c r="L53" i="1"/>
  <c r="M52" i="1"/>
  <c r="L52" i="1"/>
  <c r="M50" i="1"/>
  <c r="L50" i="1"/>
  <c r="M49" i="1"/>
  <c r="L49" i="1"/>
  <c r="M48" i="1"/>
  <c r="L48" i="1"/>
  <c r="M46" i="1"/>
  <c r="L46" i="1"/>
  <c r="M45" i="1"/>
  <c r="L45" i="1"/>
  <c r="M44" i="1"/>
  <c r="L44" i="1"/>
  <c r="M42" i="1"/>
  <c r="L42" i="1"/>
  <c r="M41" i="1"/>
  <c r="L41" i="1"/>
  <c r="M40" i="1"/>
  <c r="L40" i="1"/>
  <c r="M38" i="1"/>
  <c r="L38" i="1"/>
  <c r="M37" i="1"/>
  <c r="L37" i="1"/>
  <c r="M36" i="1"/>
  <c r="L36" i="1"/>
  <c r="M34" i="1"/>
  <c r="L34" i="1"/>
  <c r="M33" i="1"/>
  <c r="L33" i="1"/>
  <c r="M32" i="1"/>
  <c r="L32" i="1"/>
  <c r="M30" i="1"/>
  <c r="L30" i="1"/>
  <c r="M29" i="1"/>
  <c r="L29" i="1"/>
  <c r="M28" i="1"/>
  <c r="L28" i="1"/>
  <c r="M26" i="1"/>
  <c r="L26" i="1"/>
  <c r="M25" i="1"/>
  <c r="L25" i="1"/>
  <c r="M24" i="1"/>
  <c r="L24" i="1"/>
  <c r="M22" i="1"/>
  <c r="L22" i="1"/>
  <c r="M21" i="1"/>
  <c r="L21" i="1"/>
  <c r="M20" i="1"/>
  <c r="L20" i="1"/>
  <c r="M18" i="1"/>
  <c r="L18" i="1"/>
  <c r="M17" i="1"/>
  <c r="L17" i="1"/>
  <c r="M16" i="1"/>
  <c r="L16" i="1"/>
  <c r="M14" i="1"/>
  <c r="L14" i="1"/>
  <c r="M13" i="1"/>
  <c r="L13" i="1"/>
  <c r="M12" i="1"/>
  <c r="L12" i="1"/>
  <c r="M10" i="1"/>
  <c r="L10" i="1"/>
  <c r="M9" i="1"/>
  <c r="L9" i="1"/>
  <c r="M8" i="1"/>
  <c r="L8" i="1"/>
  <c r="M6" i="1"/>
  <c r="L6" i="1"/>
  <c r="M5" i="1"/>
  <c r="L5" i="1"/>
  <c r="M4" i="1"/>
  <c r="L4" i="1"/>
  <c r="H100" i="1" l="1"/>
  <c r="R7" i="1"/>
  <c r="R87" i="1"/>
  <c r="F100" i="1"/>
  <c r="J100" i="1"/>
  <c r="R11" i="1"/>
  <c r="Q100" i="1"/>
  <c r="P100" i="1"/>
  <c r="N100" i="1"/>
  <c r="R75" i="1"/>
  <c r="R79" i="1"/>
  <c r="R59" i="1"/>
  <c r="R67" i="1"/>
  <c r="R51" i="1"/>
  <c r="R43" i="1"/>
  <c r="R27" i="1"/>
  <c r="R19" i="1"/>
  <c r="R95" i="1"/>
  <c r="R35" i="1"/>
  <c r="S15" i="1"/>
  <c r="S23" i="1"/>
  <c r="S31" i="1"/>
  <c r="S39" i="1"/>
  <c r="S47" i="1"/>
  <c r="S55" i="1"/>
  <c r="S63" i="1"/>
  <c r="S71" i="1"/>
  <c r="S83" i="1"/>
  <c r="S91" i="1"/>
  <c r="S99" i="1"/>
  <c r="S7" i="1"/>
  <c r="S35" i="1"/>
  <c r="S51" i="1"/>
  <c r="L11" i="1"/>
  <c r="M15" i="1"/>
  <c r="M47" i="1"/>
  <c r="M91" i="1"/>
  <c r="S11" i="1"/>
  <c r="S19" i="1"/>
  <c r="S27" i="1"/>
  <c r="S43" i="1"/>
  <c r="S59" i="1"/>
  <c r="S67" i="1"/>
  <c r="S75" i="1"/>
  <c r="S79" i="1"/>
  <c r="S87" i="1"/>
  <c r="S95" i="1"/>
  <c r="R15" i="1"/>
  <c r="R23" i="1"/>
  <c r="R31" i="1"/>
  <c r="R39" i="1"/>
  <c r="R47" i="1"/>
  <c r="R55" i="1"/>
  <c r="R63" i="1"/>
  <c r="R71" i="1"/>
  <c r="R91" i="1"/>
  <c r="R99" i="1"/>
  <c r="L39" i="1"/>
  <c r="L47" i="1"/>
  <c r="L55" i="1"/>
  <c r="M59" i="1"/>
  <c r="L71" i="1"/>
  <c r="M75" i="1"/>
  <c r="L83" i="1"/>
  <c r="M87" i="1"/>
  <c r="L99" i="1"/>
  <c r="M79" i="1"/>
  <c r="L91" i="1"/>
  <c r="M95" i="1"/>
  <c r="L19" i="1"/>
  <c r="M39" i="1"/>
  <c r="L67" i="1"/>
  <c r="M71" i="1"/>
  <c r="M99" i="1"/>
  <c r="L15" i="1"/>
  <c r="M19" i="1"/>
  <c r="M51" i="1"/>
  <c r="M23" i="1"/>
  <c r="L35" i="1"/>
  <c r="M43" i="1"/>
  <c r="L27" i="1"/>
  <c r="M35" i="1"/>
  <c r="L51" i="1"/>
  <c r="M31" i="1"/>
  <c r="M83" i="1"/>
  <c r="L95" i="1"/>
  <c r="L63" i="1"/>
  <c r="M67" i="1"/>
  <c r="L23" i="1"/>
  <c r="M27" i="1"/>
  <c r="L31" i="1"/>
  <c r="L43" i="1"/>
  <c r="M55" i="1"/>
  <c r="L59" i="1"/>
  <c r="M63" i="1"/>
  <c r="L75" i="1"/>
  <c r="L79" i="1"/>
  <c r="L87" i="1"/>
  <c r="L7" i="1"/>
  <c r="M7" i="1"/>
  <c r="M11" i="1"/>
  <c r="L100" i="1" l="1"/>
  <c r="L2" i="1" s="1"/>
  <c r="M100" i="1"/>
  <c r="M2" i="1" s="1"/>
  <c r="S100" i="1"/>
  <c r="S2" i="1" s="1"/>
  <c r="R100" i="1"/>
  <c r="R2" i="1" s="1"/>
</calcChain>
</file>

<file path=xl/sharedStrings.xml><?xml version="1.0" encoding="utf-8"?>
<sst xmlns="http://schemas.openxmlformats.org/spreadsheetml/2006/main" count="328" uniqueCount="75">
  <si>
    <t>MDO HQ</t>
  </si>
  <si>
    <t>Bundu</t>
  </si>
  <si>
    <t>FD</t>
  </si>
  <si>
    <t>MFD</t>
  </si>
  <si>
    <t>HD</t>
  </si>
  <si>
    <t>Total Meetings</t>
  </si>
  <si>
    <t>Farmers Exposed</t>
  </si>
  <si>
    <t>Crop</t>
  </si>
  <si>
    <t>Product</t>
  </si>
  <si>
    <t>Farmers/FD</t>
  </si>
  <si>
    <t>Farmers/ MFD</t>
  </si>
  <si>
    <t>Farmers/ HD</t>
  </si>
  <si>
    <t>Paddy</t>
  </si>
  <si>
    <t>VNR-2111</t>
  </si>
  <si>
    <t>VNR-2228</t>
  </si>
  <si>
    <t>VNR-2318</t>
  </si>
  <si>
    <t>Total</t>
  </si>
  <si>
    <t>Milan Chowk</t>
  </si>
  <si>
    <t>Angara</t>
  </si>
  <si>
    <t>BUNDU</t>
  </si>
  <si>
    <t>Ranka</t>
  </si>
  <si>
    <t>Pandu</t>
  </si>
  <si>
    <t>Daltonganj</t>
  </si>
  <si>
    <t>DALTONGANJ</t>
  </si>
  <si>
    <t>Hansdiha</t>
  </si>
  <si>
    <t>Sarwan</t>
  </si>
  <si>
    <t>DEOGHAR</t>
  </si>
  <si>
    <t>Jamua</t>
  </si>
  <si>
    <t>GIRIDIH</t>
  </si>
  <si>
    <t>Sisai</t>
  </si>
  <si>
    <t>Simdega</t>
  </si>
  <si>
    <t>Gumla</t>
  </si>
  <si>
    <t>GUMLA</t>
  </si>
  <si>
    <t>Barkattha</t>
  </si>
  <si>
    <t>Chatra</t>
  </si>
  <si>
    <t>HAZARIBAGH</t>
  </si>
  <si>
    <t>Latehar</t>
  </si>
  <si>
    <t>Lohardaga</t>
  </si>
  <si>
    <t>Bhandra</t>
  </si>
  <si>
    <t>LOHARDAGA</t>
  </si>
  <si>
    <t>Badgaon</t>
  </si>
  <si>
    <t>Gola</t>
  </si>
  <si>
    <t>RAMGARH</t>
  </si>
  <si>
    <t>Chanho</t>
  </si>
  <si>
    <t>Nagri</t>
  </si>
  <si>
    <t>Burmu</t>
  </si>
  <si>
    <t>RANCHI</t>
  </si>
  <si>
    <t>Territory</t>
  </si>
  <si>
    <t>TOTAL</t>
  </si>
  <si>
    <t>Target</t>
  </si>
  <si>
    <t>Achievement</t>
  </si>
  <si>
    <t>Total Farmers Exposed</t>
  </si>
  <si>
    <t>Badkagaon</t>
  </si>
  <si>
    <t>Chandwa</t>
  </si>
  <si>
    <t>Hybrid</t>
  </si>
  <si>
    <t>Farmers Target</t>
  </si>
  <si>
    <t>Bundu Total</t>
  </si>
  <si>
    <t>Daltonganj Total</t>
  </si>
  <si>
    <t>Deoghar</t>
  </si>
  <si>
    <t>Deoghar Total</t>
  </si>
  <si>
    <t>Giridih</t>
  </si>
  <si>
    <t>Giridih Total</t>
  </si>
  <si>
    <t>Gumla Total</t>
  </si>
  <si>
    <t>Hazaribagh</t>
  </si>
  <si>
    <t>Hazaribagh Total</t>
  </si>
  <si>
    <t>Lohardaga Total</t>
  </si>
  <si>
    <t>Ramgarh</t>
  </si>
  <si>
    <t>Ramgarh Total</t>
  </si>
  <si>
    <t>Ranchi</t>
  </si>
  <si>
    <t>Ranchi Total</t>
  </si>
  <si>
    <t>Targets</t>
  </si>
  <si>
    <t>Actuals</t>
  </si>
  <si>
    <t>Suriya</t>
  </si>
  <si>
    <t xml:space="preserve"> </t>
  </si>
  <si>
    <t>Regional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</si>
</sst>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3" borderId="1" xfId="0" applyFont="1" applyFill="1" applyBorder="1"/>
    <xf numFmtId="0" fontId="1" fillId="0" borderId="1" xfId="0" applyFont="1" applyBorder="1" applyAlignment="1" applyProtection="1">
      <alignment horizontal="center" wrapText="1"/>
      <protection locked="0"/>
    </xf>
    <xf numFmtId="0" fontId="0" fillId="0" borderId="1" xfId="0" applyBorder="1"/>
    <xf numFmtId="0" fontId="1" fillId="0" borderId="1" xfId="0" applyFont="1" applyBorder="1"/>
    <xf numFmtId="0" fontId="1" fillId="4" borderId="1" xfId="0" applyFont="1" applyFill="1" applyBorder="1"/>
    <xf numFmtId="0" fontId="1" fillId="5" borderId="0" xfId="0" applyFont="1" applyFill="1"/>
    <xf numFmtId="0" fontId="1" fillId="3" borderId="1" xfId="0" applyFont="1" applyFill="1" applyBorder="1" applyAlignment="1">
      <alignment vertical="center" wrapText="1"/>
    </xf>
    <xf numFmtId="0" fontId="0" fillId="0" borderId="1" xfId="0" applyFill="1" applyBorder="1"/>
    <xf numFmtId="0" fontId="0" fillId="0" borderId="0" xfId="0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0" xfId="0" applyFont="1"/>
    <xf numFmtId="0" fontId="1" fillId="7" borderId="1" xfId="0" applyFont="1" applyFill="1" applyBorder="1"/>
    <xf numFmtId="0" fontId="0" fillId="3" borderId="0" xfId="0" applyFill="1"/>
    <xf numFmtId="0" fontId="0" fillId="2" borderId="0" xfId="0" applyFill="1"/>
    <xf numFmtId="0" fontId="0" fillId="0" borderId="3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3" xfId="0" applyFill="1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1" fillId="7" borderId="5" xfId="0" applyFont="1" applyFill="1" applyBorder="1" applyAlignment="1">
      <alignment horizontal="center"/>
    </xf>
    <xf numFmtId="0" fontId="1" fillId="7" borderId="6" xfId="0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textRotation="255"/>
    </xf>
    <xf numFmtId="0" fontId="0" fillId="7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3" borderId="5" xfId="0" applyFont="1" applyFill="1" applyBorder="1"/>
    <xf numFmtId="0" fontId="1" fillId="0" borderId="5" xfId="0" applyFont="1" applyBorder="1"/>
    <xf numFmtId="0" fontId="1" fillId="4" borderId="5" xfId="0" applyFont="1" applyFill="1" applyBorder="1"/>
    <xf numFmtId="0" fontId="1" fillId="6" borderId="1" xfId="0" applyFont="1" applyFill="1" applyBorder="1" applyAlignment="1">
      <alignment horizontal="center"/>
    </xf>
    <xf numFmtId="0" fontId="1" fillId="5" borderId="1" xfId="0" applyFont="1" applyFill="1" applyBorder="1"/>
    <xf numFmtId="0" fontId="1" fillId="2" borderId="1" xfId="0" applyFont="1" applyFill="1" applyBorder="1" applyAlignment="1">
      <alignment horizontal="center"/>
    </xf>
    <xf numFmtId="0" fontId="1" fillId="3" borderId="0" xfId="0" applyFont="1" applyFill="1"/>
    <xf numFmtId="0" fontId="1" fillId="9" borderId="7" xfId="0" applyFont="1" applyFill="1" applyBorder="1" applyAlignment="1">
      <alignment horizontal="center" wrapText="1"/>
    </xf>
    <xf numFmtId="0" fontId="1" fillId="9" borderId="8" xfId="0" applyFont="1" applyFill="1" applyBorder="1" applyAlignment="1">
      <alignment horizontal="center" wrapText="1"/>
    </xf>
    <xf numFmtId="0" fontId="1" fillId="6" borderId="8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1" fillId="9" borderId="9" xfId="0" applyFont="1" applyFill="1" applyBorder="1" applyAlignment="1">
      <alignment horizontal="center" wrapText="1"/>
    </xf>
    <xf numFmtId="0" fontId="1" fillId="9" borderId="12" xfId="0" applyFont="1" applyFill="1" applyBorder="1" applyAlignment="1">
      <alignment horizontal="center" wrapText="1"/>
    </xf>
    <xf numFmtId="0" fontId="1" fillId="9" borderId="2" xfId="0" applyFont="1" applyFill="1" applyBorder="1" applyAlignment="1">
      <alignment horizontal="center" wrapText="1"/>
    </xf>
    <xf numFmtId="0" fontId="1" fillId="9" borderId="2" xfId="0" applyFont="1" applyFill="1" applyBorder="1" applyAlignment="1">
      <alignment wrapText="1"/>
    </xf>
    <xf numFmtId="0" fontId="1" fillId="9" borderId="13" xfId="0" applyFont="1" applyFill="1" applyBorder="1" applyAlignment="1">
      <alignment horizontal="center" wrapText="1"/>
    </xf>
    <xf numFmtId="0" fontId="1" fillId="8" borderId="19" xfId="0" applyFont="1" applyFill="1" applyBorder="1" applyAlignment="1">
      <alignment horizontal="center"/>
    </xf>
    <xf numFmtId="0" fontId="1" fillId="8" borderId="20" xfId="0" applyFont="1" applyFill="1" applyBorder="1" applyAlignment="1">
      <alignment horizontal="center"/>
    </xf>
    <xf numFmtId="0" fontId="1" fillId="8" borderId="20" xfId="0" applyFont="1" applyFill="1" applyBorder="1"/>
    <xf numFmtId="0" fontId="1" fillId="8" borderId="21" xfId="0" applyFont="1" applyFill="1" applyBorder="1"/>
    <xf numFmtId="0" fontId="1" fillId="8" borderId="22" xfId="0" applyFont="1" applyFill="1" applyBorder="1" applyAlignment="1">
      <alignment horizontal="center"/>
    </xf>
    <xf numFmtId="0" fontId="1" fillId="8" borderId="23" xfId="0" applyFont="1" applyFill="1" applyBorder="1" applyAlignment="1">
      <alignment horizontal="center"/>
    </xf>
    <xf numFmtId="0" fontId="1" fillId="8" borderId="23" xfId="0" applyFont="1" applyFill="1" applyBorder="1"/>
    <xf numFmtId="0" fontId="1" fillId="8" borderId="24" xfId="0" applyFont="1" applyFill="1" applyBorder="1"/>
    <xf numFmtId="0" fontId="1" fillId="8" borderId="4" xfId="0" applyFont="1" applyFill="1" applyBorder="1" applyAlignment="1">
      <alignment horizontal="center"/>
    </xf>
    <xf numFmtId="0" fontId="1" fillId="8" borderId="4" xfId="0" applyFont="1" applyFill="1" applyBorder="1"/>
    <xf numFmtId="0" fontId="0" fillId="0" borderId="17" xfId="0" applyFill="1" applyBorder="1"/>
    <xf numFmtId="0" fontId="1" fillId="8" borderId="25" xfId="0" applyFont="1" applyFill="1" applyBorder="1" applyAlignment="1">
      <alignment horizontal="center"/>
    </xf>
    <xf numFmtId="0" fontId="1" fillId="8" borderId="26" xfId="0" applyFont="1" applyFill="1" applyBorder="1"/>
    <xf numFmtId="0" fontId="0" fillId="0" borderId="7" xfId="0" applyFill="1" applyBorder="1"/>
    <xf numFmtId="0" fontId="0" fillId="0" borderId="10" xfId="0" applyFill="1" applyBorder="1"/>
    <xf numFmtId="0" fontId="0" fillId="0" borderId="16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0D22A1-B641-40F2-8535-3C2115A0E0B0}">
  <dimension ref="B1:K43"/>
  <sheetViews>
    <sheetView tabSelected="1" topLeftCell="A27" workbookViewId="0">
      <selection activeCell="G40" sqref="G40:G42"/>
    </sheetView>
  </sheetViews>
  <sheetFormatPr defaultRowHeight="14.5" x14ac:dyDescent="0.35"/>
  <cols>
    <col min="3" max="3" width="8.90625" bestFit="1" customWidth="1"/>
    <col min="9" max="9" width="0" hidden="1" customWidth="1"/>
    <col min="10" max="10" width="8.453125" customWidth="1"/>
  </cols>
  <sheetData>
    <row r="1" spans="2:11" ht="15" thickBot="1" x14ac:dyDescent="0.4">
      <c r="D1" s="14">
        <f>SUBTOTAL(9,D7,D11,D15,D19,D23,D27,D31,D35,D39)</f>
        <v>1191</v>
      </c>
      <c r="E1" s="14">
        <f>SUBTOTAL(9,E7,E11,E15,E19,E23,E27,E31,E35,E39)</f>
        <v>454</v>
      </c>
      <c r="F1" s="14">
        <f>SUBTOTAL(9,F7,F11,F15,F19,F23,F27,F31,F35,F39)</f>
        <v>677</v>
      </c>
      <c r="G1" s="6">
        <f>SUBTOTAL(9,G7,G11,G15,G19,G23,G27,G31,G35,G39)</f>
        <v>688</v>
      </c>
      <c r="H1" s="6">
        <f>SUBTOTAL(9,H7,H11,H15,H19,H23,H27,H31,H35,H39)</f>
        <v>189</v>
      </c>
      <c r="I1" s="13">
        <f>SUBTOTAL(9,I7,I11,I15,I19,I23,I27,I31,I35,I39)</f>
        <v>154980</v>
      </c>
      <c r="J1" s="42">
        <f>SUBTOTAL(9,J7,J11,J15,J19,J23,J27,J31,J35,J39)</f>
        <v>43265</v>
      </c>
    </row>
    <row r="2" spans="2:11" x14ac:dyDescent="0.35">
      <c r="B2" s="43" t="s">
        <v>47</v>
      </c>
      <c r="C2" s="44" t="s">
        <v>54</v>
      </c>
      <c r="D2" s="45" t="s">
        <v>70</v>
      </c>
      <c r="E2" s="45"/>
      <c r="F2" s="45"/>
      <c r="G2" s="46" t="s">
        <v>71</v>
      </c>
      <c r="H2" s="46"/>
      <c r="I2" s="44" t="s">
        <v>55</v>
      </c>
      <c r="J2" s="47" t="s">
        <v>6</v>
      </c>
    </row>
    <row r="3" spans="2:11" ht="29" customHeight="1" thickBot="1" x14ac:dyDescent="0.4">
      <c r="B3" s="48"/>
      <c r="C3" s="49"/>
      <c r="D3" s="50" t="s">
        <v>2</v>
      </c>
      <c r="E3" s="50" t="s">
        <v>3</v>
      </c>
      <c r="F3" s="50" t="s">
        <v>4</v>
      </c>
      <c r="G3" s="50" t="s">
        <v>2</v>
      </c>
      <c r="H3" s="50" t="s">
        <v>4</v>
      </c>
      <c r="I3" s="49"/>
      <c r="J3" s="51"/>
    </row>
    <row r="4" spans="2:11" x14ac:dyDescent="0.35">
      <c r="B4" s="16" t="s">
        <v>1</v>
      </c>
      <c r="C4" s="17" t="s">
        <v>13</v>
      </c>
      <c r="D4" s="17">
        <v>30</v>
      </c>
      <c r="E4" s="17">
        <v>40</v>
      </c>
      <c r="F4" s="17">
        <v>0</v>
      </c>
      <c r="G4" s="17">
        <f>'MDO HQ Wise'!N4+'MDO HQ Wise'!N8+'MDO HQ Wise'!N12</f>
        <v>36</v>
      </c>
      <c r="H4" s="17">
        <f>'MDO HQ Wise'!P4+'MDO HQ Wise'!P8+'MDO HQ Wise'!P12</f>
        <v>0</v>
      </c>
      <c r="I4" s="17">
        <v>5500</v>
      </c>
      <c r="J4" s="18">
        <v>1515</v>
      </c>
    </row>
    <row r="5" spans="2:11" x14ac:dyDescent="0.35">
      <c r="B5" s="19" t="s">
        <v>1</v>
      </c>
      <c r="C5" s="3" t="s">
        <v>14</v>
      </c>
      <c r="D5" s="3">
        <v>75</v>
      </c>
      <c r="E5" s="3">
        <v>0</v>
      </c>
      <c r="F5" s="3">
        <v>60</v>
      </c>
      <c r="G5" s="3">
        <f>'MDO HQ Wise'!N5+'MDO HQ Wise'!N9+'MDO HQ Wise'!N13</f>
        <v>32</v>
      </c>
      <c r="H5" s="3">
        <f>'MDO HQ Wise'!P5+'MDO HQ Wise'!P9+'MDO HQ Wise'!P13</f>
        <v>21</v>
      </c>
      <c r="I5" s="3">
        <v>8000</v>
      </c>
      <c r="J5" s="20">
        <v>2385</v>
      </c>
    </row>
    <row r="6" spans="2:11" ht="15" thickBot="1" x14ac:dyDescent="0.4">
      <c r="B6" s="27" t="s">
        <v>1</v>
      </c>
      <c r="C6" s="28" t="s">
        <v>15</v>
      </c>
      <c r="D6" s="28">
        <v>70</v>
      </c>
      <c r="E6" s="28">
        <v>0</v>
      </c>
      <c r="F6" s="28">
        <v>45</v>
      </c>
      <c r="G6" s="28">
        <f>'MDO HQ Wise'!N6+'MDO HQ Wise'!N10+'MDO HQ Wise'!N14</f>
        <v>32</v>
      </c>
      <c r="H6" s="28">
        <f>'MDO HQ Wise'!P6+'MDO HQ Wise'!P10+'MDO HQ Wise'!P14</f>
        <v>12</v>
      </c>
      <c r="I6" s="28">
        <v>6900</v>
      </c>
      <c r="J6" s="29">
        <v>1920</v>
      </c>
    </row>
    <row r="7" spans="2:11" ht="15" thickBot="1" x14ac:dyDescent="0.4">
      <c r="B7" s="52" t="s">
        <v>56</v>
      </c>
      <c r="C7" s="53"/>
      <c r="D7" s="54">
        <f>SUM(D4:D6)</f>
        <v>175</v>
      </c>
      <c r="E7" s="54">
        <f t="shared" ref="E7:J7" si="0">SUM(E4:E6)</f>
        <v>40</v>
      </c>
      <c r="F7" s="54">
        <f t="shared" si="0"/>
        <v>105</v>
      </c>
      <c r="G7" s="54">
        <f t="shared" si="0"/>
        <v>100</v>
      </c>
      <c r="H7" s="54">
        <f t="shared" si="0"/>
        <v>33</v>
      </c>
      <c r="I7" s="54">
        <f t="shared" si="0"/>
        <v>20400</v>
      </c>
      <c r="J7" s="55">
        <f t="shared" si="0"/>
        <v>5820</v>
      </c>
    </row>
    <row r="8" spans="2:11" x14ac:dyDescent="0.35">
      <c r="B8" s="16" t="s">
        <v>22</v>
      </c>
      <c r="C8" s="17" t="s">
        <v>13</v>
      </c>
      <c r="D8" s="17">
        <v>25</v>
      </c>
      <c r="E8" s="17">
        <v>35</v>
      </c>
      <c r="F8" s="17">
        <v>60</v>
      </c>
      <c r="G8" s="17">
        <f>'MDO HQ Wise'!N16+'MDO HQ Wise'!N24+'MDO HQ Wise'!N20</f>
        <v>49</v>
      </c>
      <c r="H8" s="17">
        <f>'MDO HQ Wise'!P24+'MDO HQ Wise'!P20+'MDO HQ Wise'!P16</f>
        <v>0</v>
      </c>
      <c r="I8" s="17">
        <v>4750</v>
      </c>
      <c r="J8" s="18">
        <v>2350</v>
      </c>
    </row>
    <row r="9" spans="2:11" x14ac:dyDescent="0.35">
      <c r="B9" s="19" t="s">
        <v>22</v>
      </c>
      <c r="C9" s="3" t="s">
        <v>14</v>
      </c>
      <c r="D9" s="3">
        <v>78</v>
      </c>
      <c r="E9" s="3">
        <v>0</v>
      </c>
      <c r="F9" s="3">
        <v>60</v>
      </c>
      <c r="G9" s="3">
        <f>'MDO HQ Wise'!N17+'MDO HQ Wise'!N25+'MDO HQ Wise'!N21</f>
        <v>37</v>
      </c>
      <c r="H9" s="3">
        <f>'MDO HQ Wise'!P25+'MDO HQ Wise'!P21+'MDO HQ Wise'!P17</f>
        <v>6</v>
      </c>
      <c r="I9" s="3">
        <v>7550</v>
      </c>
      <c r="J9" s="20">
        <v>2475</v>
      </c>
    </row>
    <row r="10" spans="2:11" ht="15" thickBot="1" x14ac:dyDescent="0.4">
      <c r="B10" s="21" t="s">
        <v>22</v>
      </c>
      <c r="C10" s="22" t="s">
        <v>15</v>
      </c>
      <c r="D10" s="22">
        <v>75</v>
      </c>
      <c r="E10" s="22">
        <v>0</v>
      </c>
      <c r="F10" s="22">
        <v>42</v>
      </c>
      <c r="G10" s="22">
        <f>'MDO HQ Wise'!N18+'MDO HQ Wise'!N26+'MDO HQ Wise'!N22</f>
        <v>47</v>
      </c>
      <c r="H10" s="22">
        <f>'MDO HQ Wise'!P26+'MDO HQ Wise'!P22+'MDO HQ Wise'!P18</f>
        <v>17</v>
      </c>
      <c r="I10" s="22">
        <v>6270</v>
      </c>
      <c r="J10" s="23">
        <v>3660</v>
      </c>
    </row>
    <row r="11" spans="2:11" ht="15" thickBot="1" x14ac:dyDescent="0.4">
      <c r="B11" s="56" t="s">
        <v>57</v>
      </c>
      <c r="C11" s="57"/>
      <c r="D11" s="58">
        <f>SUM(D8:D10)</f>
        <v>178</v>
      </c>
      <c r="E11" s="58">
        <f t="shared" ref="E11" si="1">SUM(E8:E10)</f>
        <v>35</v>
      </c>
      <c r="F11" s="58">
        <f t="shared" ref="F11" si="2">SUM(F8:F10)</f>
        <v>162</v>
      </c>
      <c r="G11" s="58">
        <f t="shared" ref="G11" si="3">SUM(G8:G10)</f>
        <v>133</v>
      </c>
      <c r="H11" s="58">
        <f t="shared" ref="H11" si="4">SUM(H8:H10)</f>
        <v>23</v>
      </c>
      <c r="I11" s="58">
        <f t="shared" ref="I11" si="5">SUM(I8:I10)</f>
        <v>18570</v>
      </c>
      <c r="J11" s="59">
        <f t="shared" ref="J11" si="6">SUM(J8:J10)</f>
        <v>8485</v>
      </c>
      <c r="K11" t="s">
        <v>73</v>
      </c>
    </row>
    <row r="12" spans="2:11" x14ac:dyDescent="0.35">
      <c r="B12" s="24" t="s">
        <v>58</v>
      </c>
      <c r="C12" s="15" t="s">
        <v>13</v>
      </c>
      <c r="D12" s="15">
        <v>35</v>
      </c>
      <c r="E12" s="15">
        <v>0</v>
      </c>
      <c r="F12" s="15">
        <v>5</v>
      </c>
      <c r="G12" s="15">
        <f>'MDO HQ Wise'!N28+'MDO HQ Wise'!N32</f>
        <v>25</v>
      </c>
      <c r="H12" s="15">
        <f>'MDO HQ Wise'!P28+'MDO HQ Wise'!P32</f>
        <v>0</v>
      </c>
      <c r="I12" s="15">
        <v>2600</v>
      </c>
      <c r="J12" s="25">
        <v>1375</v>
      </c>
    </row>
    <row r="13" spans="2:11" x14ac:dyDescent="0.35">
      <c r="B13" s="19" t="s">
        <v>58</v>
      </c>
      <c r="C13" s="3" t="s">
        <v>14</v>
      </c>
      <c r="D13" s="3">
        <v>35</v>
      </c>
      <c r="E13" s="3">
        <v>0</v>
      </c>
      <c r="F13" s="3">
        <v>40</v>
      </c>
      <c r="G13" s="3">
        <f>'MDO HQ Wise'!N29+'MDO HQ Wise'!N33</f>
        <v>39</v>
      </c>
      <c r="H13" s="3">
        <f>'MDO HQ Wise'!P29+'MDO HQ Wise'!P33</f>
        <v>2</v>
      </c>
      <c r="I13" s="3">
        <v>4300</v>
      </c>
      <c r="J13" s="20">
        <v>2440</v>
      </c>
    </row>
    <row r="14" spans="2:11" ht="15" thickBot="1" x14ac:dyDescent="0.4">
      <c r="B14" s="27" t="s">
        <v>58</v>
      </c>
      <c r="C14" s="28" t="s">
        <v>15</v>
      </c>
      <c r="D14" s="28">
        <v>25</v>
      </c>
      <c r="E14" s="28">
        <v>0</v>
      </c>
      <c r="F14" s="28">
        <v>20</v>
      </c>
      <c r="G14" s="28">
        <f>'MDO HQ Wise'!N30+'MDO HQ Wise'!N34</f>
        <v>5</v>
      </c>
      <c r="H14" s="28">
        <f>'MDO HQ Wise'!P30+'MDO HQ Wise'!P34</f>
        <v>2</v>
      </c>
      <c r="I14" s="28">
        <v>3400</v>
      </c>
      <c r="J14" s="29">
        <v>395</v>
      </c>
    </row>
    <row r="15" spans="2:11" ht="15" thickBot="1" x14ac:dyDescent="0.4">
      <c r="B15" s="60" t="s">
        <v>59</v>
      </c>
      <c r="C15" s="60"/>
      <c r="D15" s="61">
        <f>SUM(D12:D14)</f>
        <v>95</v>
      </c>
      <c r="E15" s="61">
        <f t="shared" ref="E15" si="7">SUM(E12:E14)</f>
        <v>0</v>
      </c>
      <c r="F15" s="61">
        <f t="shared" ref="F15" si="8">SUM(F12:F14)</f>
        <v>65</v>
      </c>
      <c r="G15" s="61">
        <f t="shared" ref="G15" si="9">SUM(G12:G14)</f>
        <v>69</v>
      </c>
      <c r="H15" s="61">
        <f t="shared" ref="H15" si="10">SUM(H12:H14)</f>
        <v>4</v>
      </c>
      <c r="I15" s="61">
        <f t="shared" ref="I15" si="11">SUM(I12:I14)</f>
        <v>10300</v>
      </c>
      <c r="J15" s="61">
        <f t="shared" ref="J15" si="12">SUM(J12:J14)</f>
        <v>4210</v>
      </c>
    </row>
    <row r="16" spans="2:11" x14ac:dyDescent="0.35">
      <c r="B16" s="16" t="s">
        <v>60</v>
      </c>
      <c r="C16" s="17" t="s">
        <v>13</v>
      </c>
      <c r="D16" s="17">
        <v>30</v>
      </c>
      <c r="E16" s="17">
        <v>45</v>
      </c>
      <c r="F16" s="17">
        <v>6</v>
      </c>
      <c r="G16" s="17">
        <f>'MDO HQ Wise'!N36+'MDO HQ Wise'!N40</f>
        <v>21</v>
      </c>
      <c r="H16" s="17">
        <f>'MDO HQ Wise'!P36+'MDO HQ Wise'!P40</f>
        <v>0</v>
      </c>
      <c r="I16" s="17">
        <v>6500</v>
      </c>
      <c r="J16" s="18">
        <v>1050</v>
      </c>
    </row>
    <row r="17" spans="2:10" x14ac:dyDescent="0.35">
      <c r="B17" s="19" t="s">
        <v>60</v>
      </c>
      <c r="C17" s="3" t="s">
        <v>14</v>
      </c>
      <c r="D17" s="3">
        <v>40</v>
      </c>
      <c r="E17" s="3">
        <v>0</v>
      </c>
      <c r="F17" s="3">
        <v>30</v>
      </c>
      <c r="G17" s="3">
        <f>'MDO HQ Wise'!N37+'MDO HQ Wise'!N41</f>
        <v>22</v>
      </c>
      <c r="H17" s="3">
        <f>'MDO HQ Wise'!P37+'MDO HQ Wise'!P41</f>
        <v>7</v>
      </c>
      <c r="I17" s="3">
        <v>4900</v>
      </c>
      <c r="J17" s="20">
        <v>1625</v>
      </c>
    </row>
    <row r="18" spans="2:10" ht="15" thickBot="1" x14ac:dyDescent="0.4">
      <c r="B18" s="27" t="s">
        <v>60</v>
      </c>
      <c r="C18" s="28" t="s">
        <v>15</v>
      </c>
      <c r="D18" s="28">
        <v>10</v>
      </c>
      <c r="E18" s="28">
        <v>0</v>
      </c>
      <c r="F18" s="28">
        <v>0</v>
      </c>
      <c r="G18" s="28">
        <f>'MDO HQ Wise'!N38+'MDO HQ Wise'!N42</f>
        <v>4</v>
      </c>
      <c r="H18" s="28">
        <f>'MDO HQ Wise'!P38+'MDO HQ Wise'!P42</f>
        <v>9</v>
      </c>
      <c r="I18" s="28">
        <v>650</v>
      </c>
      <c r="J18" s="29">
        <v>825</v>
      </c>
    </row>
    <row r="19" spans="2:10" ht="15" thickBot="1" x14ac:dyDescent="0.4">
      <c r="B19" s="52" t="s">
        <v>61</v>
      </c>
      <c r="C19" s="53"/>
      <c r="D19" s="54">
        <f>SUM(D16:D18)</f>
        <v>80</v>
      </c>
      <c r="E19" s="54">
        <f t="shared" ref="E19" si="13">SUM(E16:E18)</f>
        <v>45</v>
      </c>
      <c r="F19" s="54">
        <f t="shared" ref="F19" si="14">SUM(F16:F18)</f>
        <v>36</v>
      </c>
      <c r="G19" s="54">
        <f t="shared" ref="G19" si="15">SUM(G16:G18)</f>
        <v>47</v>
      </c>
      <c r="H19" s="54">
        <f t="shared" ref="H19" si="16">SUM(H16:H18)</f>
        <v>16</v>
      </c>
      <c r="I19" s="54">
        <f t="shared" ref="I19" si="17">SUM(I16:I18)</f>
        <v>12050</v>
      </c>
      <c r="J19" s="55">
        <f t="shared" ref="J19" si="18">SUM(J16:J18)</f>
        <v>3500</v>
      </c>
    </row>
    <row r="20" spans="2:10" x14ac:dyDescent="0.35">
      <c r="B20" s="24" t="s">
        <v>31</v>
      </c>
      <c r="C20" s="15" t="s">
        <v>13</v>
      </c>
      <c r="D20" s="15">
        <v>45</v>
      </c>
      <c r="E20" s="26">
        <v>70</v>
      </c>
      <c r="F20" s="15">
        <v>0</v>
      </c>
      <c r="G20" s="15">
        <f>'MDO HQ Wise'!N44+'MDO HQ Wise'!N48+'MDO HQ Wise'!N52</f>
        <v>38</v>
      </c>
      <c r="H20" s="15">
        <f>'MDO HQ Wise'!P44+'MDO HQ Wise'!P48+'MDO HQ Wise'!P52</f>
        <v>0</v>
      </c>
      <c r="I20" s="15">
        <v>13250</v>
      </c>
      <c r="J20" s="25">
        <v>2280</v>
      </c>
    </row>
    <row r="21" spans="2:10" x14ac:dyDescent="0.35">
      <c r="B21" s="19" t="s">
        <v>31</v>
      </c>
      <c r="C21" s="3" t="s">
        <v>14</v>
      </c>
      <c r="D21" s="3">
        <v>45</v>
      </c>
      <c r="E21" s="8">
        <v>0</v>
      </c>
      <c r="F21" s="3">
        <v>40</v>
      </c>
      <c r="G21" s="3">
        <f>'MDO HQ Wise'!N45+'MDO HQ Wise'!N49+'MDO HQ Wise'!N53</f>
        <v>8</v>
      </c>
      <c r="H21" s="3">
        <f>'MDO HQ Wise'!P45+'MDO HQ Wise'!P49+'MDO HQ Wise'!P53</f>
        <v>4</v>
      </c>
      <c r="I21" s="3">
        <v>4900</v>
      </c>
      <c r="J21" s="20">
        <v>700</v>
      </c>
    </row>
    <row r="22" spans="2:10" ht="15" thickBot="1" x14ac:dyDescent="0.4">
      <c r="B22" s="27" t="s">
        <v>31</v>
      </c>
      <c r="C22" s="28" t="s">
        <v>15</v>
      </c>
      <c r="D22" s="28">
        <v>23</v>
      </c>
      <c r="E22" s="62">
        <v>0</v>
      </c>
      <c r="F22" s="28">
        <v>17</v>
      </c>
      <c r="G22" s="28">
        <f>'MDO HQ Wise'!N46+'MDO HQ Wise'!N50+'MDO HQ Wise'!N54</f>
        <v>4</v>
      </c>
      <c r="H22" s="28">
        <f>'MDO HQ Wise'!P46+'MDO HQ Wise'!P50+'MDO HQ Wise'!P54</f>
        <v>3</v>
      </c>
      <c r="I22" s="28">
        <v>2340</v>
      </c>
      <c r="J22" s="29">
        <v>385</v>
      </c>
    </row>
    <row r="23" spans="2:10" ht="15" thickBot="1" x14ac:dyDescent="0.4">
      <c r="B23" s="52" t="s">
        <v>62</v>
      </c>
      <c r="C23" s="53"/>
      <c r="D23" s="54">
        <f>SUM(D20:D22)</f>
        <v>113</v>
      </c>
      <c r="E23" s="54">
        <f t="shared" ref="E23" si="19">SUM(E20:E22)</f>
        <v>70</v>
      </c>
      <c r="F23" s="54">
        <f t="shared" ref="F23" si="20">SUM(F20:F22)</f>
        <v>57</v>
      </c>
      <c r="G23" s="54">
        <f t="shared" ref="G23" si="21">SUM(G20:G22)</f>
        <v>50</v>
      </c>
      <c r="H23" s="54">
        <f t="shared" ref="H23" si="22">SUM(H20:H22)</f>
        <v>7</v>
      </c>
      <c r="I23" s="54">
        <f t="shared" ref="I23" si="23">SUM(I20:I22)</f>
        <v>20490</v>
      </c>
      <c r="J23" s="55">
        <f t="shared" ref="J23" si="24">SUM(J20:J22)</f>
        <v>3365</v>
      </c>
    </row>
    <row r="24" spans="2:10" x14ac:dyDescent="0.35">
      <c r="B24" s="24" t="s">
        <v>63</v>
      </c>
      <c r="C24" s="15" t="s">
        <v>13</v>
      </c>
      <c r="D24" s="15">
        <v>55</v>
      </c>
      <c r="E24" s="15">
        <v>15</v>
      </c>
      <c r="F24" s="15">
        <v>0</v>
      </c>
      <c r="G24" s="15">
        <f>'MDO HQ Wise'!N56+'MDO HQ Wise'!N60+'MDO HQ Wise'!N64</f>
        <v>23</v>
      </c>
      <c r="H24" s="15">
        <f>'MDO HQ Wise'!P56+'MDO HQ Wise'!P60+'MDO HQ Wise'!P64</f>
        <v>0</v>
      </c>
      <c r="I24" s="15">
        <v>5700</v>
      </c>
      <c r="J24" s="25">
        <v>1010</v>
      </c>
    </row>
    <row r="25" spans="2:10" x14ac:dyDescent="0.35">
      <c r="B25" s="19" t="s">
        <v>63</v>
      </c>
      <c r="C25" s="3" t="s">
        <v>14</v>
      </c>
      <c r="D25" s="3">
        <v>60</v>
      </c>
      <c r="E25" s="3">
        <v>0</v>
      </c>
      <c r="F25" s="3">
        <v>45</v>
      </c>
      <c r="G25" s="3">
        <f>'MDO HQ Wise'!N57+'MDO HQ Wise'!N61+'MDO HQ Wise'!N65</f>
        <v>27</v>
      </c>
      <c r="H25" s="3">
        <f>'MDO HQ Wise'!P57+'MDO HQ Wise'!P61+'MDO HQ Wise'!P65</f>
        <v>23</v>
      </c>
      <c r="I25" s="3">
        <v>8100</v>
      </c>
      <c r="J25" s="20">
        <v>2300</v>
      </c>
    </row>
    <row r="26" spans="2:10" ht="15" thickBot="1" x14ac:dyDescent="0.4">
      <c r="B26" s="27" t="s">
        <v>63</v>
      </c>
      <c r="C26" s="28" t="s">
        <v>15</v>
      </c>
      <c r="D26" s="28">
        <v>10</v>
      </c>
      <c r="E26" s="28">
        <v>0</v>
      </c>
      <c r="F26" s="28">
        <v>14</v>
      </c>
      <c r="G26" s="28">
        <f>'MDO HQ Wise'!N58+'MDO HQ Wise'!N62+'MDO HQ Wise'!N66</f>
        <v>4</v>
      </c>
      <c r="H26" s="28">
        <f>'MDO HQ Wise'!P58+'MDO HQ Wise'!P62+'MDO HQ Wise'!P66</f>
        <v>6</v>
      </c>
      <c r="I26" s="28">
        <v>1700</v>
      </c>
      <c r="J26" s="29">
        <v>460</v>
      </c>
    </row>
    <row r="27" spans="2:10" ht="15" thickBot="1" x14ac:dyDescent="0.4">
      <c r="B27" s="52" t="s">
        <v>64</v>
      </c>
      <c r="C27" s="53"/>
      <c r="D27" s="54">
        <f>SUM(D24:D26)</f>
        <v>125</v>
      </c>
      <c r="E27" s="54">
        <f t="shared" ref="E27" si="25">SUM(E24:E26)</f>
        <v>15</v>
      </c>
      <c r="F27" s="54">
        <f t="shared" ref="F27" si="26">SUM(F24:F26)</f>
        <v>59</v>
      </c>
      <c r="G27" s="54">
        <f t="shared" ref="G27" si="27">SUM(G24:G26)</f>
        <v>54</v>
      </c>
      <c r="H27" s="54">
        <f t="shared" ref="H27" si="28">SUM(H24:H26)</f>
        <v>29</v>
      </c>
      <c r="I27" s="54">
        <f t="shared" ref="I27" si="29">SUM(I24:I26)</f>
        <v>15500</v>
      </c>
      <c r="J27" s="55">
        <f t="shared" ref="J27" si="30">SUM(J24:J26)</f>
        <v>3770</v>
      </c>
    </row>
    <row r="28" spans="2:10" x14ac:dyDescent="0.35">
      <c r="B28" s="24" t="s">
        <v>37</v>
      </c>
      <c r="C28" s="15" t="s">
        <v>13</v>
      </c>
      <c r="D28" s="15">
        <v>95</v>
      </c>
      <c r="E28" s="26">
        <v>70</v>
      </c>
      <c r="F28" s="15">
        <v>0</v>
      </c>
      <c r="G28" s="15">
        <f>'MDO HQ Wise'!N68+'MDO HQ Wise'!N72+'MDO HQ Wise'!N76</f>
        <v>46</v>
      </c>
      <c r="H28" s="15">
        <f>'MDO HQ Wise'!P68+'MDO HQ Wise'!P72+'MDO HQ Wise'!P76</f>
        <v>0</v>
      </c>
      <c r="I28" s="15">
        <v>10650</v>
      </c>
      <c r="J28" s="25">
        <v>1920</v>
      </c>
    </row>
    <row r="29" spans="2:10" x14ac:dyDescent="0.35">
      <c r="B29" s="19" t="s">
        <v>37</v>
      </c>
      <c r="C29" s="3" t="s">
        <v>14</v>
      </c>
      <c r="D29" s="3">
        <v>80</v>
      </c>
      <c r="E29" s="8">
        <v>0</v>
      </c>
      <c r="F29" s="3">
        <v>52</v>
      </c>
      <c r="G29" s="3">
        <f>'MDO HQ Wise'!N69+'MDO HQ Wise'!N73+'MDO HQ Wise'!N77</f>
        <v>25</v>
      </c>
      <c r="H29" s="3">
        <f>'MDO HQ Wise'!P69+'MDO HQ Wise'!P73+'MDO HQ Wise'!P77</f>
        <v>15</v>
      </c>
      <c r="I29" s="3">
        <v>6700</v>
      </c>
      <c r="J29" s="20">
        <v>1825</v>
      </c>
    </row>
    <row r="30" spans="2:10" ht="15" thickBot="1" x14ac:dyDescent="0.4">
      <c r="B30" s="27" t="s">
        <v>37</v>
      </c>
      <c r="C30" s="28" t="s">
        <v>15</v>
      </c>
      <c r="D30" s="28">
        <v>10</v>
      </c>
      <c r="E30" s="62">
        <v>0</v>
      </c>
      <c r="F30" s="28">
        <v>10</v>
      </c>
      <c r="G30" s="28">
        <f>'MDO HQ Wise'!N70+'MDO HQ Wise'!N74+'MDO HQ Wise'!N78</f>
        <v>5</v>
      </c>
      <c r="H30" s="28">
        <f>'MDO HQ Wise'!P70+'MDO HQ Wise'!P74+'MDO HQ Wise'!P78</f>
        <v>5</v>
      </c>
      <c r="I30" s="28">
        <v>1300</v>
      </c>
      <c r="J30" s="29">
        <v>500</v>
      </c>
    </row>
    <row r="31" spans="2:10" ht="15" thickBot="1" x14ac:dyDescent="0.4">
      <c r="B31" s="52" t="s">
        <v>65</v>
      </c>
      <c r="C31" s="53"/>
      <c r="D31" s="54">
        <f>SUM(D28:D30)</f>
        <v>185</v>
      </c>
      <c r="E31" s="54">
        <f t="shared" ref="E31" si="31">SUM(E28:E30)</f>
        <v>70</v>
      </c>
      <c r="F31" s="54">
        <f t="shared" ref="F31" si="32">SUM(F28:F30)</f>
        <v>62</v>
      </c>
      <c r="G31" s="54">
        <f t="shared" ref="G31" si="33">SUM(G28:G30)</f>
        <v>76</v>
      </c>
      <c r="H31" s="54">
        <f t="shared" ref="H31" si="34">SUM(H28:H30)</f>
        <v>20</v>
      </c>
      <c r="I31" s="54">
        <f t="shared" ref="I31" si="35">SUM(I28:I30)</f>
        <v>18650</v>
      </c>
      <c r="J31" s="55">
        <f t="shared" ref="J31" si="36">SUM(J28:J30)</f>
        <v>4245</v>
      </c>
    </row>
    <row r="32" spans="2:10" x14ac:dyDescent="0.35">
      <c r="B32" s="24" t="s">
        <v>66</v>
      </c>
      <c r="C32" s="15" t="s">
        <v>13</v>
      </c>
      <c r="D32" s="15">
        <v>0</v>
      </c>
      <c r="E32" s="26">
        <v>9</v>
      </c>
      <c r="F32" s="15">
        <v>0</v>
      </c>
      <c r="G32" s="15">
        <f>'MDO HQ Wise'!N80+'MDO HQ Wise'!N84</f>
        <v>15</v>
      </c>
      <c r="H32" s="15">
        <f>'MDO HQ Wise'!P80+'MDO HQ Wise'!P84</f>
        <v>0</v>
      </c>
      <c r="I32" s="15">
        <v>1200</v>
      </c>
      <c r="J32" s="25">
        <v>635</v>
      </c>
    </row>
    <row r="33" spans="2:10" x14ac:dyDescent="0.35">
      <c r="B33" s="19" t="s">
        <v>66</v>
      </c>
      <c r="C33" s="3" t="s">
        <v>14</v>
      </c>
      <c r="D33" s="3">
        <v>80</v>
      </c>
      <c r="E33" s="8">
        <v>6</v>
      </c>
      <c r="F33" s="3">
        <v>25</v>
      </c>
      <c r="G33" s="3">
        <f>'MDO HQ Wise'!N81+'MDO HQ Wise'!N85</f>
        <v>42</v>
      </c>
      <c r="H33" s="3">
        <f>'MDO HQ Wise'!P81+'MDO HQ Wise'!P85</f>
        <v>5</v>
      </c>
      <c r="I33" s="3">
        <v>7050</v>
      </c>
      <c r="J33" s="20">
        <v>2425</v>
      </c>
    </row>
    <row r="34" spans="2:10" ht="15" thickBot="1" x14ac:dyDescent="0.4">
      <c r="B34" s="27" t="s">
        <v>66</v>
      </c>
      <c r="C34" s="28" t="s">
        <v>15</v>
      </c>
      <c r="D34" s="28">
        <v>50</v>
      </c>
      <c r="E34" s="62">
        <v>4</v>
      </c>
      <c r="F34" s="28">
        <v>16</v>
      </c>
      <c r="G34" s="28">
        <f>'MDO HQ Wise'!N82+'MDO HQ Wise'!N86</f>
        <v>15</v>
      </c>
      <c r="H34" s="28">
        <f>'MDO HQ Wise'!P82+'MDO HQ Wise'!P86</f>
        <v>9</v>
      </c>
      <c r="I34" s="28">
        <v>4270</v>
      </c>
      <c r="J34" s="29">
        <v>1290</v>
      </c>
    </row>
    <row r="35" spans="2:10" ht="15" thickBot="1" x14ac:dyDescent="0.4">
      <c r="B35" s="52" t="s">
        <v>67</v>
      </c>
      <c r="C35" s="53"/>
      <c r="D35" s="54">
        <f>SUM(D32:D34)</f>
        <v>130</v>
      </c>
      <c r="E35" s="54">
        <f t="shared" ref="E35" si="37">SUM(E32:E34)</f>
        <v>19</v>
      </c>
      <c r="F35" s="54">
        <f t="shared" ref="F35" si="38">SUM(F32:F34)</f>
        <v>41</v>
      </c>
      <c r="G35" s="54">
        <f t="shared" ref="G35" si="39">SUM(G32:G34)</f>
        <v>72</v>
      </c>
      <c r="H35" s="54">
        <f t="shared" ref="H35" si="40">SUM(H32:H34)</f>
        <v>14</v>
      </c>
      <c r="I35" s="54">
        <f t="shared" ref="I35" si="41">SUM(I32:I34)</f>
        <v>12520</v>
      </c>
      <c r="J35" s="55">
        <f t="shared" ref="J35" si="42">SUM(J32:J34)</f>
        <v>4350</v>
      </c>
    </row>
    <row r="36" spans="2:10" x14ac:dyDescent="0.35">
      <c r="B36" s="24" t="s">
        <v>68</v>
      </c>
      <c r="C36" s="15" t="s">
        <v>13</v>
      </c>
      <c r="D36" s="15">
        <v>55</v>
      </c>
      <c r="E36" s="26">
        <v>160</v>
      </c>
      <c r="F36" s="15">
        <v>10</v>
      </c>
      <c r="G36" s="15">
        <f>'MDO HQ Wise'!N88+'MDO HQ Wise'!N92+'MDO HQ Wise'!N96</f>
        <v>51</v>
      </c>
      <c r="H36" s="15">
        <f>'MDO HQ Wise'!P88+'MDO HQ Wise'!P92+'MDO HQ Wise'!P96</f>
        <v>0</v>
      </c>
      <c r="I36" s="15">
        <v>17900</v>
      </c>
      <c r="J36" s="25">
        <v>1805</v>
      </c>
    </row>
    <row r="37" spans="2:10" x14ac:dyDescent="0.35">
      <c r="B37" s="19" t="s">
        <v>68</v>
      </c>
      <c r="C37" s="3" t="s">
        <v>14</v>
      </c>
      <c r="D37" s="3">
        <v>20</v>
      </c>
      <c r="E37" s="3"/>
      <c r="F37" s="3">
        <v>60</v>
      </c>
      <c r="G37" s="3">
        <f>'MDO HQ Wise'!N89+'MDO HQ Wise'!N93+'MDO HQ Wise'!N97</f>
        <v>18</v>
      </c>
      <c r="H37" s="3">
        <f>'MDO HQ Wise'!P89+'MDO HQ Wise'!P93+'MDO HQ Wise'!P97</f>
        <v>36</v>
      </c>
      <c r="I37" s="3">
        <v>5400</v>
      </c>
      <c r="J37" s="20">
        <v>2555</v>
      </c>
    </row>
    <row r="38" spans="2:10" ht="15" thickBot="1" x14ac:dyDescent="0.4">
      <c r="B38" s="27" t="s">
        <v>68</v>
      </c>
      <c r="C38" s="28" t="s">
        <v>15</v>
      </c>
      <c r="D38" s="28">
        <v>35</v>
      </c>
      <c r="E38" s="28"/>
      <c r="F38" s="28">
        <v>20</v>
      </c>
      <c r="G38" s="28">
        <f>'MDO HQ Wise'!N90+'MDO HQ Wise'!N94+'MDO HQ Wise'!N98</f>
        <v>18</v>
      </c>
      <c r="H38" s="28">
        <f>'MDO HQ Wise'!P90+'MDO HQ Wise'!P94+'MDO HQ Wise'!P98</f>
        <v>7</v>
      </c>
      <c r="I38" s="28">
        <v>3200</v>
      </c>
      <c r="J38" s="29">
        <v>1160</v>
      </c>
    </row>
    <row r="39" spans="2:10" ht="15" thickBot="1" x14ac:dyDescent="0.4">
      <c r="B39" s="63" t="s">
        <v>69</v>
      </c>
      <c r="C39" s="60"/>
      <c r="D39" s="61">
        <f>SUM(D36:D38)</f>
        <v>110</v>
      </c>
      <c r="E39" s="61">
        <f t="shared" ref="E39" si="43">SUM(E36:E38)</f>
        <v>160</v>
      </c>
      <c r="F39" s="61">
        <f t="shared" ref="F39" si="44">SUM(F36:F38)</f>
        <v>90</v>
      </c>
      <c r="G39" s="61">
        <f t="shared" ref="G39" si="45">SUM(G36:G38)</f>
        <v>87</v>
      </c>
      <c r="H39" s="61">
        <f t="shared" ref="H39" si="46">SUM(H36:H38)</f>
        <v>43</v>
      </c>
      <c r="I39" s="61">
        <f t="shared" ref="I39" si="47">SUM(I36:I38)</f>
        <v>26500</v>
      </c>
      <c r="J39" s="64">
        <f t="shared" ref="J39" si="48">SUM(J36:J38)</f>
        <v>5520</v>
      </c>
    </row>
    <row r="40" spans="2:10" x14ac:dyDescent="0.35">
      <c r="B40" s="65" t="s">
        <v>74</v>
      </c>
      <c r="C40" s="17" t="s">
        <v>13</v>
      </c>
      <c r="D40" s="17">
        <f>D36+D32+D28+D24+D20+D16+D12+D8+D4</f>
        <v>370</v>
      </c>
      <c r="E40" s="17">
        <f t="shared" ref="E40:J40" si="49">E36+E32+E28+E24+E20+E16+E12+E8+E4</f>
        <v>444</v>
      </c>
      <c r="F40" s="17">
        <f t="shared" si="49"/>
        <v>81</v>
      </c>
      <c r="G40" s="17">
        <f t="shared" si="49"/>
        <v>304</v>
      </c>
      <c r="H40" s="17">
        <f t="shared" si="49"/>
        <v>0</v>
      </c>
      <c r="I40" s="17">
        <f t="shared" si="49"/>
        <v>68050</v>
      </c>
      <c r="J40" s="18">
        <f t="shared" si="49"/>
        <v>13940</v>
      </c>
    </row>
    <row r="41" spans="2:10" x14ac:dyDescent="0.35">
      <c r="B41" s="66" t="s">
        <v>74</v>
      </c>
      <c r="C41" s="3" t="s">
        <v>14</v>
      </c>
      <c r="D41" s="3">
        <f>D37+D33+D29+D25+D21+D17+D13+D9+D5</f>
        <v>513</v>
      </c>
      <c r="E41" s="3">
        <f t="shared" ref="E41:J41" si="50">E37+E33+E29+E25+E21+E17+E13+E9+E5</f>
        <v>6</v>
      </c>
      <c r="F41" s="3">
        <f t="shared" si="50"/>
        <v>412</v>
      </c>
      <c r="G41" s="3">
        <f t="shared" si="50"/>
        <v>250</v>
      </c>
      <c r="H41" s="3">
        <f t="shared" si="50"/>
        <v>119</v>
      </c>
      <c r="I41" s="3">
        <f t="shared" si="50"/>
        <v>56900</v>
      </c>
      <c r="J41" s="20">
        <f t="shared" si="50"/>
        <v>18730</v>
      </c>
    </row>
    <row r="42" spans="2:10" ht="15" thickBot="1" x14ac:dyDescent="0.4">
      <c r="B42" s="67" t="s">
        <v>74</v>
      </c>
      <c r="C42" s="28" t="s">
        <v>15</v>
      </c>
      <c r="D42" s="28">
        <f>D38+D34+D30+D26+D22+D18+D14+D10+D6</f>
        <v>308</v>
      </c>
      <c r="E42" s="28">
        <f t="shared" ref="E42:J42" si="51">E38+E34+E30+E26+E22+E18+E14+E10+E6</f>
        <v>4</v>
      </c>
      <c r="F42" s="28">
        <f t="shared" si="51"/>
        <v>184</v>
      </c>
      <c r="G42" s="28">
        <f t="shared" si="51"/>
        <v>134</v>
      </c>
      <c r="H42" s="28">
        <f t="shared" si="51"/>
        <v>70</v>
      </c>
      <c r="I42" s="28">
        <f t="shared" si="51"/>
        <v>30030</v>
      </c>
      <c r="J42" s="29">
        <f t="shared" si="51"/>
        <v>10595</v>
      </c>
    </row>
    <row r="43" spans="2:10" ht="15" thickBot="1" x14ac:dyDescent="0.4">
      <c r="B43" s="52" t="s">
        <v>69</v>
      </c>
      <c r="C43" s="53"/>
      <c r="D43" s="54">
        <f>SUM(D40:D42)</f>
        <v>1191</v>
      </c>
      <c r="E43" s="54">
        <f t="shared" ref="E43:J43" si="52">SUM(E40:E42)</f>
        <v>454</v>
      </c>
      <c r="F43" s="54">
        <f t="shared" si="52"/>
        <v>677</v>
      </c>
      <c r="G43" s="54">
        <f t="shared" si="52"/>
        <v>688</v>
      </c>
      <c r="H43" s="54">
        <f t="shared" si="52"/>
        <v>189</v>
      </c>
      <c r="I43" s="54">
        <f t="shared" si="52"/>
        <v>154980</v>
      </c>
      <c r="J43" s="55">
        <f t="shared" si="52"/>
        <v>43265</v>
      </c>
    </row>
  </sheetData>
  <mergeCells count="16">
    <mergeCell ref="B43:C43"/>
    <mergeCell ref="I2:I3"/>
    <mergeCell ref="J2:J3"/>
    <mergeCell ref="B31:C31"/>
    <mergeCell ref="B35:C35"/>
    <mergeCell ref="B39:C39"/>
    <mergeCell ref="D2:F2"/>
    <mergeCell ref="G2:H2"/>
    <mergeCell ref="B2:B3"/>
    <mergeCell ref="C2:C3"/>
    <mergeCell ref="B7:C7"/>
    <mergeCell ref="B11:C11"/>
    <mergeCell ref="B15:C15"/>
    <mergeCell ref="B19:C19"/>
    <mergeCell ref="B23:C23"/>
    <mergeCell ref="B27:C27"/>
  </mergeCells>
  <pageMargins left="0.7" right="0.7" top="0.75" bottom="0.75" header="0.3" footer="0.3"/>
  <pageSetup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498100-1730-40E6-9E75-BD4912B76B59}">
  <dimension ref="B2:S100"/>
  <sheetViews>
    <sheetView workbookViewId="0">
      <pane xSplit="13" ySplit="3" topLeftCell="N84" activePane="bottomRight" state="frozen"/>
      <selection pane="topRight" activeCell="N1" sqref="N1"/>
      <selection pane="bottomLeft" activeCell="A4" sqref="A4"/>
      <selection pane="bottomRight" activeCell="N88" sqref="N88"/>
    </sheetView>
  </sheetViews>
  <sheetFormatPr defaultRowHeight="14.5" x14ac:dyDescent="0.35"/>
  <cols>
    <col min="3" max="3" width="10.1796875" style="9" customWidth="1"/>
    <col min="6" max="6" width="6" customWidth="1"/>
    <col min="7" max="7" width="6.90625" customWidth="1"/>
    <col min="8" max="8" width="6.6328125" customWidth="1"/>
    <col min="9" max="9" width="6.26953125" customWidth="1"/>
    <col min="10" max="10" width="7.90625" bestFit="1" customWidth="1"/>
    <col min="11" max="11" width="7" customWidth="1"/>
    <col min="16" max="17" width="8.7265625" customWidth="1"/>
  </cols>
  <sheetData>
    <row r="2" spans="2:19" x14ac:dyDescent="0.35">
      <c r="F2" s="39" t="s">
        <v>49</v>
      </c>
      <c r="G2" s="39"/>
      <c r="H2" s="39"/>
      <c r="I2" s="39"/>
      <c r="J2" s="39"/>
      <c r="K2" s="39"/>
      <c r="L2" s="40">
        <f>L100</f>
        <v>2261</v>
      </c>
      <c r="M2" s="40">
        <f>M100</f>
        <v>145660</v>
      </c>
      <c r="N2" s="41" t="s">
        <v>50</v>
      </c>
      <c r="O2" s="41"/>
      <c r="P2" s="41"/>
      <c r="Q2" s="41"/>
      <c r="R2" s="40">
        <f>R100</f>
        <v>877</v>
      </c>
      <c r="S2" s="40">
        <f>S100</f>
        <v>43265</v>
      </c>
    </row>
    <row r="3" spans="2:19" s="11" customFormat="1" ht="43.5" x14ac:dyDescent="0.35">
      <c r="B3" s="4" t="s">
        <v>47</v>
      </c>
      <c r="C3" s="10" t="s">
        <v>0</v>
      </c>
      <c r="D3" s="1" t="s">
        <v>7</v>
      </c>
      <c r="E3" s="36" t="s">
        <v>8</v>
      </c>
      <c r="F3" s="2" t="s">
        <v>2</v>
      </c>
      <c r="G3" s="2" t="s">
        <v>9</v>
      </c>
      <c r="H3" s="2" t="s">
        <v>3</v>
      </c>
      <c r="I3" s="2" t="s">
        <v>10</v>
      </c>
      <c r="J3" s="2" t="s">
        <v>4</v>
      </c>
      <c r="K3" s="2" t="s">
        <v>11</v>
      </c>
      <c r="L3" s="7" t="s">
        <v>5</v>
      </c>
      <c r="M3" s="7" t="s">
        <v>6</v>
      </c>
      <c r="N3" s="2" t="s">
        <v>2</v>
      </c>
      <c r="O3" s="2" t="s">
        <v>6</v>
      </c>
      <c r="P3" s="2" t="s">
        <v>4</v>
      </c>
      <c r="Q3" s="2" t="s">
        <v>6</v>
      </c>
      <c r="R3" s="7" t="s">
        <v>5</v>
      </c>
      <c r="S3" s="7" t="s">
        <v>51</v>
      </c>
    </row>
    <row r="4" spans="2:19" x14ac:dyDescent="0.35">
      <c r="B4" s="33" t="s">
        <v>19</v>
      </c>
      <c r="C4" s="32" t="s">
        <v>1</v>
      </c>
      <c r="D4" s="3" t="s">
        <v>12</v>
      </c>
      <c r="E4" s="37" t="s">
        <v>13</v>
      </c>
      <c r="F4" s="3">
        <v>10</v>
      </c>
      <c r="G4" s="3">
        <v>40</v>
      </c>
      <c r="H4" s="3">
        <v>15</v>
      </c>
      <c r="I4" s="3">
        <v>120</v>
      </c>
      <c r="J4" s="3"/>
      <c r="K4" s="3"/>
      <c r="L4" s="3">
        <f>J4+H4+F4</f>
        <v>25</v>
      </c>
      <c r="M4" s="3">
        <f>(F4*G4)+(H4*I4)+(J4*K4)</f>
        <v>2200</v>
      </c>
      <c r="N4" s="3">
        <v>21</v>
      </c>
      <c r="O4" s="3">
        <v>40</v>
      </c>
      <c r="P4" s="3"/>
      <c r="Q4" s="3"/>
      <c r="R4" s="3">
        <f>P4+N4</f>
        <v>21</v>
      </c>
      <c r="S4" s="3">
        <f>(N4*O4)+(P4*Q4)</f>
        <v>840</v>
      </c>
    </row>
    <row r="5" spans="2:19" x14ac:dyDescent="0.35">
      <c r="B5" s="33"/>
      <c r="C5" s="32"/>
      <c r="D5" s="3" t="s">
        <v>12</v>
      </c>
      <c r="E5" s="37" t="s">
        <v>14</v>
      </c>
      <c r="F5" s="3">
        <v>25</v>
      </c>
      <c r="G5" s="3">
        <v>40</v>
      </c>
      <c r="H5" s="3"/>
      <c r="I5" s="3"/>
      <c r="J5" s="3">
        <v>15</v>
      </c>
      <c r="K5" s="3">
        <v>100</v>
      </c>
      <c r="L5" s="3">
        <f t="shared" ref="L5:L6" si="0">J5+H5+F5</f>
        <v>40</v>
      </c>
      <c r="M5" s="3">
        <f t="shared" ref="M5:M6" si="1">(F5*G5)+(H5*I5)+(J5*K5)</f>
        <v>2500</v>
      </c>
      <c r="N5" s="3">
        <v>16</v>
      </c>
      <c r="O5" s="3">
        <v>40</v>
      </c>
      <c r="P5" s="3">
        <v>11</v>
      </c>
      <c r="Q5" s="3">
        <v>55</v>
      </c>
      <c r="R5" s="3">
        <f t="shared" ref="R5:R6" si="2">P5+N5</f>
        <v>27</v>
      </c>
      <c r="S5" s="3">
        <f t="shared" ref="S5:S6" si="3">(N5*O5)+(P5*Q5)</f>
        <v>1245</v>
      </c>
    </row>
    <row r="6" spans="2:19" x14ac:dyDescent="0.35">
      <c r="B6" s="33"/>
      <c r="C6" s="32"/>
      <c r="D6" s="3" t="s">
        <v>12</v>
      </c>
      <c r="E6" s="37" t="s">
        <v>15</v>
      </c>
      <c r="F6" s="3">
        <v>30</v>
      </c>
      <c r="G6" s="3">
        <v>40</v>
      </c>
      <c r="H6" s="3"/>
      <c r="I6" s="3"/>
      <c r="J6" s="3">
        <v>15</v>
      </c>
      <c r="K6" s="3">
        <v>100</v>
      </c>
      <c r="L6" s="3">
        <f t="shared" si="0"/>
        <v>45</v>
      </c>
      <c r="M6" s="3">
        <f t="shared" si="1"/>
        <v>2700</v>
      </c>
      <c r="N6" s="3">
        <v>16</v>
      </c>
      <c r="O6" s="3">
        <v>40</v>
      </c>
      <c r="P6" s="3">
        <v>8</v>
      </c>
      <c r="Q6" s="3">
        <v>55</v>
      </c>
      <c r="R6" s="3">
        <f t="shared" si="2"/>
        <v>24</v>
      </c>
      <c r="S6" s="3">
        <f t="shared" si="3"/>
        <v>1080</v>
      </c>
    </row>
    <row r="7" spans="2:19" x14ac:dyDescent="0.35">
      <c r="B7" s="33"/>
      <c r="C7" s="32"/>
      <c r="D7" s="5" t="s">
        <v>12</v>
      </c>
      <c r="E7" s="38" t="s">
        <v>16</v>
      </c>
      <c r="F7" s="5">
        <f t="shared" ref="F7:K7" si="4">SUM(F4:F6)</f>
        <v>65</v>
      </c>
      <c r="G7" s="5"/>
      <c r="H7" s="5">
        <f t="shared" si="4"/>
        <v>15</v>
      </c>
      <c r="I7" s="5"/>
      <c r="J7" s="5">
        <f t="shared" si="4"/>
        <v>30</v>
      </c>
      <c r="K7" s="5"/>
      <c r="L7" s="5">
        <f t="shared" ref="F7:N7" si="5">SUM(L4:L6)</f>
        <v>110</v>
      </c>
      <c r="M7" s="5">
        <f t="shared" si="5"/>
        <v>7400</v>
      </c>
      <c r="N7" s="5">
        <f t="shared" si="5"/>
        <v>53</v>
      </c>
      <c r="O7" s="5"/>
      <c r="P7" s="5">
        <f t="shared" ref="P7:S7" si="6">SUM(P4:P6)</f>
        <v>19</v>
      </c>
      <c r="Q7" s="5"/>
      <c r="R7" s="5">
        <f t="shared" si="6"/>
        <v>72</v>
      </c>
      <c r="S7" s="5">
        <f t="shared" si="6"/>
        <v>3165</v>
      </c>
    </row>
    <row r="8" spans="2:19" x14ac:dyDescent="0.35">
      <c r="B8" s="33"/>
      <c r="C8" s="35" t="s">
        <v>17</v>
      </c>
      <c r="D8" s="3" t="s">
        <v>12</v>
      </c>
      <c r="E8" s="37" t="s">
        <v>13</v>
      </c>
      <c r="F8" s="3">
        <v>20</v>
      </c>
      <c r="G8" s="3">
        <v>40</v>
      </c>
      <c r="H8" s="3">
        <v>5</v>
      </c>
      <c r="I8" s="3">
        <v>100</v>
      </c>
      <c r="J8" s="3"/>
      <c r="K8" s="3"/>
      <c r="L8" s="3">
        <f>J8+H8+F8</f>
        <v>25</v>
      </c>
      <c r="M8" s="3">
        <f>(F8*G8)+(H8*I8)+(J8*K8)</f>
        <v>1300</v>
      </c>
      <c r="N8" s="3">
        <v>15</v>
      </c>
      <c r="O8" s="3">
        <v>45</v>
      </c>
      <c r="P8" s="3"/>
      <c r="Q8" s="3"/>
      <c r="R8" s="3">
        <f>P8+N8</f>
        <v>15</v>
      </c>
      <c r="S8" s="3">
        <f>(N8*O8)+(P8*Q8)</f>
        <v>675</v>
      </c>
    </row>
    <row r="9" spans="2:19" x14ac:dyDescent="0.35">
      <c r="B9" s="33"/>
      <c r="C9" s="35"/>
      <c r="D9" s="3" t="s">
        <v>12</v>
      </c>
      <c r="E9" s="37" t="s">
        <v>14</v>
      </c>
      <c r="F9" s="3">
        <v>20</v>
      </c>
      <c r="G9" s="3">
        <v>40</v>
      </c>
      <c r="H9" s="3"/>
      <c r="I9" s="3"/>
      <c r="J9" s="3">
        <v>20</v>
      </c>
      <c r="K9" s="3">
        <v>100</v>
      </c>
      <c r="L9" s="3">
        <f t="shared" ref="L9:L10" si="7">J9+H9+F9</f>
        <v>40</v>
      </c>
      <c r="M9" s="3">
        <f t="shared" ref="M9:M10" si="8">(F9*G9)+(H9*I9)+(J9*K9)</f>
        <v>2800</v>
      </c>
      <c r="N9" s="3">
        <v>16</v>
      </c>
      <c r="O9" s="3">
        <v>40</v>
      </c>
      <c r="P9" s="3">
        <v>10</v>
      </c>
      <c r="Q9" s="3">
        <v>50</v>
      </c>
      <c r="R9" s="3">
        <f t="shared" ref="R9:R10" si="9">P9+N9</f>
        <v>26</v>
      </c>
      <c r="S9" s="3">
        <f t="shared" ref="S9:S10" si="10">(N9*O9)+(P9*Q9)</f>
        <v>1140</v>
      </c>
    </row>
    <row r="10" spans="2:19" x14ac:dyDescent="0.35">
      <c r="B10" s="33"/>
      <c r="C10" s="35"/>
      <c r="D10" s="3" t="s">
        <v>12</v>
      </c>
      <c r="E10" s="37" t="s">
        <v>15</v>
      </c>
      <c r="F10" s="3">
        <v>20</v>
      </c>
      <c r="G10" s="3">
        <v>40</v>
      </c>
      <c r="H10" s="3"/>
      <c r="I10" s="3"/>
      <c r="J10" s="3">
        <v>20</v>
      </c>
      <c r="K10" s="3">
        <v>100</v>
      </c>
      <c r="L10" s="3">
        <f t="shared" si="7"/>
        <v>40</v>
      </c>
      <c r="M10" s="3">
        <f t="shared" si="8"/>
        <v>2800</v>
      </c>
      <c r="N10" s="3">
        <v>16</v>
      </c>
      <c r="O10" s="3">
        <v>40</v>
      </c>
      <c r="P10" s="3">
        <v>4</v>
      </c>
      <c r="Q10" s="3">
        <v>50</v>
      </c>
      <c r="R10" s="3">
        <f t="shared" si="9"/>
        <v>20</v>
      </c>
      <c r="S10" s="3">
        <f t="shared" si="10"/>
        <v>840</v>
      </c>
    </row>
    <row r="11" spans="2:19" x14ac:dyDescent="0.35">
      <c r="B11" s="33"/>
      <c r="C11" s="35"/>
      <c r="D11" s="5" t="s">
        <v>12</v>
      </c>
      <c r="E11" s="38" t="s">
        <v>16</v>
      </c>
      <c r="F11" s="5">
        <f t="shared" ref="F11:K11" si="11">SUM(F8:F10)</f>
        <v>60</v>
      </c>
      <c r="G11" s="5"/>
      <c r="H11" s="5">
        <f t="shared" si="11"/>
        <v>5</v>
      </c>
      <c r="I11" s="5"/>
      <c r="J11" s="5">
        <f t="shared" si="11"/>
        <v>40</v>
      </c>
      <c r="K11" s="5"/>
      <c r="L11" s="5">
        <f t="shared" ref="F11:N11" si="12">SUM(L8:L10)</f>
        <v>105</v>
      </c>
      <c r="M11" s="5">
        <f t="shared" si="12"/>
        <v>6900</v>
      </c>
      <c r="N11" s="5">
        <f t="shared" si="12"/>
        <v>47</v>
      </c>
      <c r="O11" s="5"/>
      <c r="P11" s="5">
        <f t="shared" ref="P11:S11" si="13">SUM(P8:P10)</f>
        <v>14</v>
      </c>
      <c r="Q11" s="5">
        <f t="shared" si="13"/>
        <v>100</v>
      </c>
      <c r="R11" s="5">
        <f t="shared" si="13"/>
        <v>61</v>
      </c>
      <c r="S11" s="5">
        <f t="shared" si="13"/>
        <v>2655</v>
      </c>
    </row>
    <row r="12" spans="2:19" x14ac:dyDescent="0.35">
      <c r="B12" s="33"/>
      <c r="C12" s="32" t="s">
        <v>18</v>
      </c>
      <c r="D12" s="3" t="s">
        <v>12</v>
      </c>
      <c r="E12" s="37" t="s">
        <v>13</v>
      </c>
      <c r="F12" s="3"/>
      <c r="G12" s="3"/>
      <c r="H12" s="3">
        <v>20</v>
      </c>
      <c r="I12" s="3">
        <v>100</v>
      </c>
      <c r="J12" s="3"/>
      <c r="K12" s="3"/>
      <c r="L12" s="3">
        <f t="shared" ref="L12:L14" si="14">J12+H12+F12</f>
        <v>20</v>
      </c>
      <c r="M12" s="3">
        <f t="shared" ref="M12:M14" si="15">(F12*G12)+(H12*I12)+(J12*K12)</f>
        <v>2000</v>
      </c>
      <c r="N12" s="3">
        <v>0</v>
      </c>
      <c r="O12" s="3">
        <v>0</v>
      </c>
      <c r="P12" s="3"/>
      <c r="Q12" s="3"/>
      <c r="R12" s="3">
        <f>P12+N12</f>
        <v>0</v>
      </c>
      <c r="S12" s="3">
        <f>(N12*O12)+(P12*Q12)</f>
        <v>0</v>
      </c>
    </row>
    <row r="13" spans="2:19" x14ac:dyDescent="0.35">
      <c r="B13" s="33"/>
      <c r="C13" s="32"/>
      <c r="D13" s="3" t="s">
        <v>12</v>
      </c>
      <c r="E13" s="37" t="s">
        <v>14</v>
      </c>
      <c r="F13" s="3">
        <v>30</v>
      </c>
      <c r="G13" s="3">
        <v>40</v>
      </c>
      <c r="H13" s="3"/>
      <c r="I13" s="3"/>
      <c r="J13" s="3">
        <v>25</v>
      </c>
      <c r="K13" s="3">
        <v>60</v>
      </c>
      <c r="L13" s="3">
        <f t="shared" si="14"/>
        <v>55</v>
      </c>
      <c r="M13" s="3">
        <f t="shared" si="15"/>
        <v>2700</v>
      </c>
      <c r="N13" s="3">
        <v>0</v>
      </c>
      <c r="O13" s="3">
        <v>0</v>
      </c>
      <c r="P13" s="3"/>
      <c r="Q13" s="3"/>
      <c r="R13" s="3">
        <f t="shared" ref="R13:R14" si="16">P13+N13</f>
        <v>0</v>
      </c>
      <c r="S13" s="3">
        <f t="shared" ref="S13:S14" si="17">(N13*O13)+(P13*Q13)</f>
        <v>0</v>
      </c>
    </row>
    <row r="14" spans="2:19" x14ac:dyDescent="0.35">
      <c r="B14" s="33"/>
      <c r="C14" s="32"/>
      <c r="D14" s="3" t="s">
        <v>12</v>
      </c>
      <c r="E14" s="37" t="s">
        <v>15</v>
      </c>
      <c r="F14" s="3">
        <v>20</v>
      </c>
      <c r="G14" s="3">
        <v>40</v>
      </c>
      <c r="H14" s="3"/>
      <c r="I14" s="3"/>
      <c r="J14" s="3">
        <v>10</v>
      </c>
      <c r="K14" s="3">
        <v>60</v>
      </c>
      <c r="L14" s="3">
        <f t="shared" si="14"/>
        <v>30</v>
      </c>
      <c r="M14" s="3">
        <f t="shared" si="15"/>
        <v>1400</v>
      </c>
      <c r="N14" s="3">
        <v>0</v>
      </c>
      <c r="O14" s="3">
        <v>0</v>
      </c>
      <c r="P14" s="3"/>
      <c r="Q14" s="3"/>
      <c r="R14" s="3">
        <f t="shared" si="16"/>
        <v>0</v>
      </c>
      <c r="S14" s="3">
        <f t="shared" si="17"/>
        <v>0</v>
      </c>
    </row>
    <row r="15" spans="2:19" x14ac:dyDescent="0.35">
      <c r="B15" s="33"/>
      <c r="C15" s="32"/>
      <c r="D15" s="5" t="s">
        <v>12</v>
      </c>
      <c r="E15" s="38" t="s">
        <v>16</v>
      </c>
      <c r="F15" s="5">
        <f t="shared" ref="F15:K15" si="18">SUM(F12:F14)</f>
        <v>50</v>
      </c>
      <c r="G15" s="5"/>
      <c r="H15" s="5">
        <f t="shared" si="18"/>
        <v>20</v>
      </c>
      <c r="I15" s="5"/>
      <c r="J15" s="5">
        <f t="shared" si="18"/>
        <v>35</v>
      </c>
      <c r="K15" s="5"/>
      <c r="L15" s="5">
        <f t="shared" ref="F15:N15" si="19">SUM(L12:L14)</f>
        <v>105</v>
      </c>
      <c r="M15" s="5">
        <f t="shared" si="19"/>
        <v>6100</v>
      </c>
      <c r="N15" s="5">
        <f t="shared" si="19"/>
        <v>0</v>
      </c>
      <c r="O15" s="5"/>
      <c r="P15" s="5">
        <f t="shared" ref="P15:S15" si="20">SUM(P12:P14)</f>
        <v>0</v>
      </c>
      <c r="Q15" s="5">
        <f t="shared" si="20"/>
        <v>0</v>
      </c>
      <c r="R15" s="5">
        <f t="shared" si="20"/>
        <v>0</v>
      </c>
      <c r="S15" s="5">
        <f t="shared" si="20"/>
        <v>0</v>
      </c>
    </row>
    <row r="16" spans="2:19" x14ac:dyDescent="0.35">
      <c r="B16" s="33" t="s">
        <v>23</v>
      </c>
      <c r="C16" s="32" t="s">
        <v>20</v>
      </c>
      <c r="D16" s="3" t="s">
        <v>12</v>
      </c>
      <c r="E16" s="37" t="s">
        <v>13</v>
      </c>
      <c r="F16" s="3">
        <v>10</v>
      </c>
      <c r="G16" s="3">
        <v>50</v>
      </c>
      <c r="H16" s="3">
        <v>15</v>
      </c>
      <c r="I16" s="3">
        <v>100</v>
      </c>
      <c r="J16" s="3"/>
      <c r="K16" s="3"/>
      <c r="L16" s="3">
        <f>J16+H16+F16</f>
        <v>25</v>
      </c>
      <c r="M16" s="3">
        <f>(F16*G16)+(H16*I16)+(J16*K16)</f>
        <v>2000</v>
      </c>
      <c r="N16" s="3">
        <v>25</v>
      </c>
      <c r="O16" s="3">
        <v>50</v>
      </c>
      <c r="P16" s="3"/>
      <c r="Q16" s="3"/>
      <c r="R16" s="3">
        <f>P16+N16</f>
        <v>25</v>
      </c>
      <c r="S16" s="3">
        <f>(N16*O16)+(P16*Q16)</f>
        <v>1250</v>
      </c>
    </row>
    <row r="17" spans="2:19" x14ac:dyDescent="0.35">
      <c r="B17" s="33"/>
      <c r="C17" s="32"/>
      <c r="D17" s="3" t="s">
        <v>12</v>
      </c>
      <c r="E17" s="37" t="s">
        <v>14</v>
      </c>
      <c r="F17" s="3">
        <v>23</v>
      </c>
      <c r="G17" s="3">
        <v>50</v>
      </c>
      <c r="H17" s="3"/>
      <c r="I17" s="3"/>
      <c r="J17" s="3">
        <v>15</v>
      </c>
      <c r="K17" s="3">
        <v>70</v>
      </c>
      <c r="L17" s="3">
        <f t="shared" ref="L17:L18" si="21">J17+H17+F17</f>
        <v>38</v>
      </c>
      <c r="M17" s="3">
        <f t="shared" ref="M17:M18" si="22">(F17*G17)+(H17*I17)+(J17*K17)</f>
        <v>2200</v>
      </c>
      <c r="N17" s="3">
        <v>15</v>
      </c>
      <c r="O17" s="3">
        <v>55</v>
      </c>
      <c r="P17" s="3">
        <v>2</v>
      </c>
      <c r="Q17" s="3">
        <v>45</v>
      </c>
      <c r="R17" s="3">
        <f t="shared" ref="R17:R18" si="23">P17+N17</f>
        <v>17</v>
      </c>
      <c r="S17" s="3">
        <f t="shared" ref="S17:S18" si="24">(N17*O17)+(P17*Q17)</f>
        <v>915</v>
      </c>
    </row>
    <row r="18" spans="2:19" x14ac:dyDescent="0.35">
      <c r="B18" s="33"/>
      <c r="C18" s="32"/>
      <c r="D18" s="3" t="s">
        <v>12</v>
      </c>
      <c r="E18" s="37" t="s">
        <v>15</v>
      </c>
      <c r="F18" s="3">
        <v>30</v>
      </c>
      <c r="G18" s="3">
        <v>50</v>
      </c>
      <c r="H18" s="3"/>
      <c r="I18" s="3"/>
      <c r="J18" s="3">
        <v>12</v>
      </c>
      <c r="K18" s="3">
        <v>60</v>
      </c>
      <c r="L18" s="3">
        <f t="shared" si="21"/>
        <v>42</v>
      </c>
      <c r="M18" s="3">
        <f t="shared" si="22"/>
        <v>2220</v>
      </c>
      <c r="N18" s="3">
        <v>15</v>
      </c>
      <c r="O18" s="3">
        <v>50</v>
      </c>
      <c r="P18" s="3">
        <v>3</v>
      </c>
      <c r="Q18" s="3">
        <v>50</v>
      </c>
      <c r="R18" s="3">
        <f t="shared" si="23"/>
        <v>18</v>
      </c>
      <c r="S18" s="3">
        <f t="shared" si="24"/>
        <v>900</v>
      </c>
    </row>
    <row r="19" spans="2:19" x14ac:dyDescent="0.35">
      <c r="B19" s="33"/>
      <c r="C19" s="32"/>
      <c r="D19" s="5" t="s">
        <v>12</v>
      </c>
      <c r="E19" s="38" t="s">
        <v>16</v>
      </c>
      <c r="F19" s="5">
        <f t="shared" ref="F19:K19" si="25">SUM(F16:F18)</f>
        <v>63</v>
      </c>
      <c r="G19" s="5"/>
      <c r="H19" s="5">
        <f t="shared" si="25"/>
        <v>15</v>
      </c>
      <c r="I19" s="5"/>
      <c r="J19" s="5">
        <f t="shared" si="25"/>
        <v>27</v>
      </c>
      <c r="K19" s="5"/>
      <c r="L19" s="5">
        <f t="shared" ref="F19:N19" si="26">SUM(L16:L18)</f>
        <v>105</v>
      </c>
      <c r="M19" s="5">
        <f t="shared" si="26"/>
        <v>6420</v>
      </c>
      <c r="N19" s="5">
        <f t="shared" si="26"/>
        <v>55</v>
      </c>
      <c r="O19" s="5"/>
      <c r="P19" s="5">
        <f t="shared" ref="P19:S19" si="27">SUM(P16:P18)</f>
        <v>5</v>
      </c>
      <c r="Q19" s="5"/>
      <c r="R19" s="5">
        <f t="shared" si="27"/>
        <v>60</v>
      </c>
      <c r="S19" s="5">
        <f t="shared" si="27"/>
        <v>3065</v>
      </c>
    </row>
    <row r="20" spans="2:19" x14ac:dyDescent="0.35">
      <c r="B20" s="33"/>
      <c r="C20" s="32" t="s">
        <v>21</v>
      </c>
      <c r="D20" s="3" t="s">
        <v>12</v>
      </c>
      <c r="E20" s="37" t="s">
        <v>13</v>
      </c>
      <c r="F20" s="3">
        <v>15</v>
      </c>
      <c r="G20" s="3">
        <v>50</v>
      </c>
      <c r="H20" s="3"/>
      <c r="I20" s="3"/>
      <c r="J20" s="3"/>
      <c r="K20" s="3"/>
      <c r="L20" s="3">
        <f>J20+H20+F20</f>
        <v>15</v>
      </c>
      <c r="M20" s="3">
        <f>(F20*G20)+(H20*I20)+(J20*K20)</f>
        <v>750</v>
      </c>
      <c r="N20" s="3">
        <v>14</v>
      </c>
      <c r="O20" s="3">
        <v>50</v>
      </c>
      <c r="P20" s="3"/>
      <c r="Q20" s="3"/>
      <c r="R20" s="3">
        <f>P20+N20</f>
        <v>14</v>
      </c>
      <c r="S20" s="3">
        <f>(N20*O20)+(P20*Q20)</f>
        <v>700</v>
      </c>
    </row>
    <row r="21" spans="2:19" x14ac:dyDescent="0.35">
      <c r="B21" s="33"/>
      <c r="C21" s="32"/>
      <c r="D21" s="3" t="s">
        <v>12</v>
      </c>
      <c r="E21" s="37" t="s">
        <v>14</v>
      </c>
      <c r="F21" s="3">
        <v>25</v>
      </c>
      <c r="G21" s="3">
        <v>50</v>
      </c>
      <c r="H21" s="3"/>
      <c r="I21" s="3"/>
      <c r="J21" s="3">
        <v>20</v>
      </c>
      <c r="K21" s="3">
        <v>70</v>
      </c>
      <c r="L21" s="3">
        <f t="shared" ref="L21:L22" si="28">J21+H21+F21</f>
        <v>45</v>
      </c>
      <c r="M21" s="3">
        <f t="shared" ref="M21:M22" si="29">(F21*G21)+(H21*I21)+(J21*K21)</f>
        <v>2650</v>
      </c>
      <c r="N21" s="3">
        <v>22</v>
      </c>
      <c r="O21" s="3">
        <v>60</v>
      </c>
      <c r="P21" s="3">
        <v>4</v>
      </c>
      <c r="Q21" s="3">
        <v>60</v>
      </c>
      <c r="R21" s="3">
        <f t="shared" ref="R21:R22" si="30">P21+N21</f>
        <v>26</v>
      </c>
      <c r="S21" s="3">
        <f t="shared" ref="S21:S22" si="31">(N21*O21)+(P21*Q21)</f>
        <v>1560</v>
      </c>
    </row>
    <row r="22" spans="2:19" x14ac:dyDescent="0.35">
      <c r="B22" s="33"/>
      <c r="C22" s="32"/>
      <c r="D22" s="3" t="s">
        <v>12</v>
      </c>
      <c r="E22" s="37" t="s">
        <v>15</v>
      </c>
      <c r="F22" s="3">
        <v>25</v>
      </c>
      <c r="G22" s="3">
        <v>50</v>
      </c>
      <c r="H22" s="3"/>
      <c r="I22" s="3"/>
      <c r="J22" s="3">
        <v>20</v>
      </c>
      <c r="K22" s="3">
        <v>70</v>
      </c>
      <c r="L22" s="3">
        <f t="shared" si="28"/>
        <v>45</v>
      </c>
      <c r="M22" s="3">
        <f t="shared" si="29"/>
        <v>2650</v>
      </c>
      <c r="N22" s="3">
        <v>32</v>
      </c>
      <c r="O22" s="3">
        <v>60</v>
      </c>
      <c r="P22" s="3">
        <v>14</v>
      </c>
      <c r="Q22" s="3">
        <v>60</v>
      </c>
      <c r="R22" s="3">
        <f t="shared" si="30"/>
        <v>46</v>
      </c>
      <c r="S22" s="3">
        <f t="shared" si="31"/>
        <v>2760</v>
      </c>
    </row>
    <row r="23" spans="2:19" x14ac:dyDescent="0.35">
      <c r="B23" s="33"/>
      <c r="C23" s="32"/>
      <c r="D23" s="5" t="s">
        <v>12</v>
      </c>
      <c r="E23" s="38" t="s">
        <v>16</v>
      </c>
      <c r="F23" s="5">
        <f t="shared" ref="F23:K23" si="32">SUM(F20:F22)</f>
        <v>65</v>
      </c>
      <c r="G23" s="5"/>
      <c r="H23" s="5">
        <f t="shared" si="32"/>
        <v>0</v>
      </c>
      <c r="I23" s="5"/>
      <c r="J23" s="5">
        <f t="shared" si="32"/>
        <v>40</v>
      </c>
      <c r="K23" s="5"/>
      <c r="L23" s="5">
        <f t="shared" ref="F23:N23" si="33">SUM(L20:L22)</f>
        <v>105</v>
      </c>
      <c r="M23" s="5">
        <f t="shared" si="33"/>
        <v>6050</v>
      </c>
      <c r="N23" s="5">
        <f t="shared" si="33"/>
        <v>68</v>
      </c>
      <c r="O23" s="5"/>
      <c r="P23" s="5">
        <f t="shared" ref="P23:S23" si="34">SUM(P20:P22)</f>
        <v>18</v>
      </c>
      <c r="Q23" s="5"/>
      <c r="R23" s="5">
        <f t="shared" si="34"/>
        <v>86</v>
      </c>
      <c r="S23" s="5">
        <f t="shared" si="34"/>
        <v>5020</v>
      </c>
    </row>
    <row r="24" spans="2:19" x14ac:dyDescent="0.35">
      <c r="B24" s="33"/>
      <c r="C24" s="32" t="s">
        <v>22</v>
      </c>
      <c r="D24" s="3" t="s">
        <v>12</v>
      </c>
      <c r="E24" s="37" t="s">
        <v>13</v>
      </c>
      <c r="F24" s="3"/>
      <c r="G24" s="3"/>
      <c r="H24" s="3">
        <v>20</v>
      </c>
      <c r="I24" s="3">
        <v>100</v>
      </c>
      <c r="J24" s="3"/>
      <c r="K24" s="3"/>
      <c r="L24" s="3">
        <f t="shared" ref="L24:L26" si="35">J24+H24+F24</f>
        <v>20</v>
      </c>
      <c r="M24" s="3">
        <f t="shared" ref="M24:M26" si="36">(F24*G24)+(H24*I24)+(J24*K24)</f>
        <v>2000</v>
      </c>
      <c r="N24" s="3">
        <v>10</v>
      </c>
      <c r="O24" s="3">
        <v>40</v>
      </c>
      <c r="P24" s="3"/>
      <c r="Q24" s="3"/>
      <c r="R24" s="3">
        <f>P24+N24</f>
        <v>10</v>
      </c>
      <c r="S24" s="3">
        <f>(N24*O24)+(P24*Q24)</f>
        <v>400</v>
      </c>
    </row>
    <row r="25" spans="2:19" x14ac:dyDescent="0.35">
      <c r="B25" s="33"/>
      <c r="C25" s="32"/>
      <c r="D25" s="3" t="s">
        <v>12</v>
      </c>
      <c r="E25" s="37" t="s">
        <v>14</v>
      </c>
      <c r="F25" s="3">
        <v>30</v>
      </c>
      <c r="G25" s="3">
        <v>40</v>
      </c>
      <c r="H25" s="3"/>
      <c r="I25" s="3"/>
      <c r="J25" s="3">
        <v>25</v>
      </c>
      <c r="K25" s="3">
        <v>60</v>
      </c>
      <c r="L25" s="3">
        <f t="shared" si="35"/>
        <v>55</v>
      </c>
      <c r="M25" s="3">
        <f t="shared" si="36"/>
        <v>2700</v>
      </c>
      <c r="N25" s="3">
        <v>0</v>
      </c>
      <c r="O25" s="3">
        <v>0</v>
      </c>
      <c r="P25" s="3"/>
      <c r="Q25" s="3"/>
      <c r="R25" s="3">
        <f t="shared" ref="R25:R26" si="37">P25+N25</f>
        <v>0</v>
      </c>
      <c r="S25" s="3">
        <f t="shared" ref="S25:S26" si="38">(N25*O25)+(P25*Q25)</f>
        <v>0</v>
      </c>
    </row>
    <row r="26" spans="2:19" x14ac:dyDescent="0.35">
      <c r="B26" s="33"/>
      <c r="C26" s="32"/>
      <c r="D26" s="3" t="s">
        <v>12</v>
      </c>
      <c r="E26" s="37" t="s">
        <v>15</v>
      </c>
      <c r="F26" s="3">
        <v>20</v>
      </c>
      <c r="G26" s="3">
        <v>40</v>
      </c>
      <c r="H26" s="3"/>
      <c r="I26" s="3"/>
      <c r="J26" s="3">
        <v>10</v>
      </c>
      <c r="K26" s="3">
        <v>60</v>
      </c>
      <c r="L26" s="3">
        <f t="shared" si="35"/>
        <v>30</v>
      </c>
      <c r="M26" s="3">
        <f t="shared" si="36"/>
        <v>1400</v>
      </c>
      <c r="N26" s="3">
        <v>0</v>
      </c>
      <c r="O26" s="3">
        <v>0</v>
      </c>
      <c r="P26" s="3"/>
      <c r="Q26" s="3"/>
      <c r="R26" s="3">
        <f t="shared" si="37"/>
        <v>0</v>
      </c>
      <c r="S26" s="3">
        <f t="shared" si="38"/>
        <v>0</v>
      </c>
    </row>
    <row r="27" spans="2:19" x14ac:dyDescent="0.35">
      <c r="B27" s="33"/>
      <c r="C27" s="32"/>
      <c r="D27" s="5" t="s">
        <v>12</v>
      </c>
      <c r="E27" s="38" t="s">
        <v>16</v>
      </c>
      <c r="F27" s="5">
        <f t="shared" ref="F27:K27" si="39">SUM(F24:F26)</f>
        <v>50</v>
      </c>
      <c r="G27" s="5"/>
      <c r="H27" s="5">
        <f t="shared" si="39"/>
        <v>20</v>
      </c>
      <c r="I27" s="5"/>
      <c r="J27" s="5">
        <f t="shared" si="39"/>
        <v>35</v>
      </c>
      <c r="K27" s="5"/>
      <c r="L27" s="5">
        <f t="shared" ref="F27:N27" si="40">SUM(L24:L26)</f>
        <v>105</v>
      </c>
      <c r="M27" s="5">
        <f t="shared" si="40"/>
        <v>6100</v>
      </c>
      <c r="N27" s="5">
        <f t="shared" si="40"/>
        <v>10</v>
      </c>
      <c r="O27" s="5"/>
      <c r="P27" s="5">
        <f t="shared" ref="P27:S27" si="41">SUM(P24:P26)</f>
        <v>0</v>
      </c>
      <c r="Q27" s="5">
        <f t="shared" si="41"/>
        <v>0</v>
      </c>
      <c r="R27" s="5">
        <f t="shared" si="41"/>
        <v>10</v>
      </c>
      <c r="S27" s="5">
        <f t="shared" si="41"/>
        <v>400</v>
      </c>
    </row>
    <row r="28" spans="2:19" x14ac:dyDescent="0.35">
      <c r="B28" s="33" t="s">
        <v>26</v>
      </c>
      <c r="C28" s="32" t="s">
        <v>25</v>
      </c>
      <c r="D28" s="3" t="s">
        <v>12</v>
      </c>
      <c r="E28" s="37" t="s">
        <v>13</v>
      </c>
      <c r="F28" s="3">
        <v>15</v>
      </c>
      <c r="G28" s="3">
        <v>60</v>
      </c>
      <c r="H28" s="3"/>
      <c r="I28" s="3"/>
      <c r="J28" s="3"/>
      <c r="K28" s="3"/>
      <c r="L28" s="3">
        <f>J28+H28+F28</f>
        <v>15</v>
      </c>
      <c r="M28" s="3">
        <f>(F28*G28)+(H28*I28)+(J28*K28)</f>
        <v>900</v>
      </c>
      <c r="N28" s="3">
        <v>9</v>
      </c>
      <c r="O28" s="3">
        <v>55</v>
      </c>
      <c r="P28" s="3"/>
      <c r="Q28" s="3"/>
      <c r="R28" s="3">
        <f>P28+N28</f>
        <v>9</v>
      </c>
      <c r="S28" s="3">
        <f>(N28*O28)+(P28*Q28)</f>
        <v>495</v>
      </c>
    </row>
    <row r="29" spans="2:19" x14ac:dyDescent="0.35">
      <c r="B29" s="33"/>
      <c r="C29" s="32"/>
      <c r="D29" s="3" t="s">
        <v>12</v>
      </c>
      <c r="E29" s="37" t="s">
        <v>14</v>
      </c>
      <c r="F29" s="3">
        <v>15</v>
      </c>
      <c r="G29" s="3">
        <v>60</v>
      </c>
      <c r="H29" s="3"/>
      <c r="I29" s="3"/>
      <c r="J29" s="3">
        <v>20</v>
      </c>
      <c r="K29" s="3">
        <v>50</v>
      </c>
      <c r="L29" s="3">
        <f t="shared" ref="L29:L30" si="42">J29+H29+F29</f>
        <v>35</v>
      </c>
      <c r="M29" s="3">
        <f t="shared" ref="M29:M30" si="43">(F29*G29)+(H29*I29)+(J29*K29)</f>
        <v>1900</v>
      </c>
      <c r="N29" s="3">
        <v>24</v>
      </c>
      <c r="O29" s="3">
        <v>60</v>
      </c>
      <c r="P29" s="3">
        <v>2</v>
      </c>
      <c r="Q29" s="3">
        <v>50</v>
      </c>
      <c r="R29" s="3">
        <f t="shared" ref="R29:R30" si="44">P29+N29</f>
        <v>26</v>
      </c>
      <c r="S29" s="3">
        <f t="shared" ref="S29:S30" si="45">(N29*O29)+(P29*Q29)</f>
        <v>1540</v>
      </c>
    </row>
    <row r="30" spans="2:19" x14ac:dyDescent="0.35">
      <c r="B30" s="33"/>
      <c r="C30" s="32"/>
      <c r="D30" s="3" t="s">
        <v>12</v>
      </c>
      <c r="E30" s="37" t="s">
        <v>15</v>
      </c>
      <c r="F30" s="3">
        <v>5</v>
      </c>
      <c r="G30" s="3">
        <v>60</v>
      </c>
      <c r="H30" s="3"/>
      <c r="I30" s="3"/>
      <c r="J30" s="3"/>
      <c r="K30" s="3"/>
      <c r="L30" s="3">
        <f t="shared" si="42"/>
        <v>5</v>
      </c>
      <c r="M30" s="3">
        <f t="shared" si="43"/>
        <v>300</v>
      </c>
      <c r="N30" s="3">
        <v>1</v>
      </c>
      <c r="O30" s="3">
        <v>55</v>
      </c>
      <c r="P30" s="3">
        <v>1</v>
      </c>
      <c r="Q30" s="3">
        <v>50</v>
      </c>
      <c r="R30" s="3">
        <f t="shared" si="44"/>
        <v>2</v>
      </c>
      <c r="S30" s="3">
        <f t="shared" si="45"/>
        <v>105</v>
      </c>
    </row>
    <row r="31" spans="2:19" x14ac:dyDescent="0.35">
      <c r="B31" s="33"/>
      <c r="C31" s="32"/>
      <c r="D31" s="5" t="s">
        <v>12</v>
      </c>
      <c r="E31" s="38" t="s">
        <v>16</v>
      </c>
      <c r="F31" s="5">
        <f t="shared" ref="F31:K31" si="46">SUM(F28:F30)</f>
        <v>35</v>
      </c>
      <c r="G31" s="5"/>
      <c r="H31" s="5">
        <f t="shared" si="46"/>
        <v>0</v>
      </c>
      <c r="I31" s="5"/>
      <c r="J31" s="5">
        <f t="shared" si="46"/>
        <v>20</v>
      </c>
      <c r="K31" s="5"/>
      <c r="L31" s="5">
        <f t="shared" ref="F31:N31" si="47">SUM(L28:L30)</f>
        <v>55</v>
      </c>
      <c r="M31" s="5">
        <f t="shared" si="47"/>
        <v>3100</v>
      </c>
      <c r="N31" s="5">
        <f t="shared" si="47"/>
        <v>34</v>
      </c>
      <c r="O31" s="5"/>
      <c r="P31" s="5">
        <f t="shared" ref="P31:S31" si="48">SUM(P28:P30)</f>
        <v>3</v>
      </c>
      <c r="Q31" s="5"/>
      <c r="R31" s="5">
        <f t="shared" si="48"/>
        <v>37</v>
      </c>
      <c r="S31" s="5">
        <f t="shared" si="48"/>
        <v>2140</v>
      </c>
    </row>
    <row r="32" spans="2:19" x14ac:dyDescent="0.35">
      <c r="B32" s="33"/>
      <c r="C32" s="32" t="s">
        <v>24</v>
      </c>
      <c r="D32" s="3" t="s">
        <v>12</v>
      </c>
      <c r="E32" s="37" t="s">
        <v>13</v>
      </c>
      <c r="F32" s="3">
        <v>20</v>
      </c>
      <c r="G32" s="3">
        <v>70</v>
      </c>
      <c r="H32" s="3"/>
      <c r="I32" s="3"/>
      <c r="J32" s="3">
        <v>5</v>
      </c>
      <c r="K32" s="3">
        <v>60</v>
      </c>
      <c r="L32" s="3">
        <f>J32+H32+F32</f>
        <v>25</v>
      </c>
      <c r="M32" s="3">
        <f>(F32*G32)+(H32*I32)+(J32*K32)</f>
        <v>1700</v>
      </c>
      <c r="N32" s="3">
        <v>16</v>
      </c>
      <c r="O32" s="3">
        <v>55</v>
      </c>
      <c r="P32" s="3"/>
      <c r="Q32" s="3"/>
      <c r="R32" s="3">
        <f>P32+N32</f>
        <v>16</v>
      </c>
      <c r="S32" s="3">
        <f>(N32*O32)+(P32*Q32)</f>
        <v>880</v>
      </c>
    </row>
    <row r="33" spans="2:19" x14ac:dyDescent="0.35">
      <c r="B33" s="33"/>
      <c r="C33" s="32"/>
      <c r="D33" s="3" t="s">
        <v>12</v>
      </c>
      <c r="E33" s="37" t="s">
        <v>14</v>
      </c>
      <c r="F33" s="3">
        <v>20</v>
      </c>
      <c r="G33" s="3">
        <v>60</v>
      </c>
      <c r="H33" s="3"/>
      <c r="I33" s="3"/>
      <c r="J33" s="3">
        <v>20</v>
      </c>
      <c r="K33" s="3">
        <v>60</v>
      </c>
      <c r="L33" s="3">
        <f t="shared" ref="L33:L34" si="49">J33+H33+F33</f>
        <v>40</v>
      </c>
      <c r="M33" s="3">
        <f t="shared" ref="M33:M34" si="50">(F33*G33)+(H33*I33)+(J33*K33)</f>
        <v>2400</v>
      </c>
      <c r="N33" s="3">
        <v>15</v>
      </c>
      <c r="O33" s="3">
        <v>60</v>
      </c>
      <c r="P33" s="3"/>
      <c r="Q33" s="3"/>
      <c r="R33" s="3">
        <f t="shared" ref="R33:R34" si="51">P33+N33</f>
        <v>15</v>
      </c>
      <c r="S33" s="3">
        <f t="shared" ref="S33:S34" si="52">(N33*O33)+(P33*Q33)</f>
        <v>900</v>
      </c>
    </row>
    <row r="34" spans="2:19" x14ac:dyDescent="0.35">
      <c r="B34" s="33"/>
      <c r="C34" s="32"/>
      <c r="D34" s="3" t="s">
        <v>12</v>
      </c>
      <c r="E34" s="37" t="s">
        <v>15</v>
      </c>
      <c r="F34" s="3">
        <v>20</v>
      </c>
      <c r="G34" s="3">
        <v>60</v>
      </c>
      <c r="H34" s="3"/>
      <c r="I34" s="3"/>
      <c r="J34" s="3">
        <v>20</v>
      </c>
      <c r="K34" s="3">
        <v>60</v>
      </c>
      <c r="L34" s="3">
        <f t="shared" si="49"/>
        <v>40</v>
      </c>
      <c r="M34" s="3">
        <f t="shared" si="50"/>
        <v>2400</v>
      </c>
      <c r="N34" s="3">
        <v>4</v>
      </c>
      <c r="O34" s="3">
        <v>60</v>
      </c>
      <c r="P34" s="3">
        <v>1</v>
      </c>
      <c r="Q34" s="3">
        <v>50</v>
      </c>
      <c r="R34" s="3">
        <f t="shared" si="51"/>
        <v>5</v>
      </c>
      <c r="S34" s="3">
        <f t="shared" si="52"/>
        <v>290</v>
      </c>
    </row>
    <row r="35" spans="2:19" x14ac:dyDescent="0.35">
      <c r="B35" s="33"/>
      <c r="C35" s="32"/>
      <c r="D35" s="5" t="s">
        <v>12</v>
      </c>
      <c r="E35" s="38" t="s">
        <v>16</v>
      </c>
      <c r="F35" s="5">
        <f t="shared" ref="F35:K35" si="53">SUM(F32:F34)</f>
        <v>60</v>
      </c>
      <c r="G35" s="5"/>
      <c r="H35" s="5">
        <f t="shared" si="53"/>
        <v>0</v>
      </c>
      <c r="I35" s="5"/>
      <c r="J35" s="5">
        <f t="shared" si="53"/>
        <v>45</v>
      </c>
      <c r="K35" s="5"/>
      <c r="L35" s="5">
        <f t="shared" ref="F35:N35" si="54">SUM(L32:L34)</f>
        <v>105</v>
      </c>
      <c r="M35" s="5">
        <f t="shared" si="54"/>
        <v>6500</v>
      </c>
      <c r="N35" s="5">
        <f t="shared" si="54"/>
        <v>35</v>
      </c>
      <c r="O35" s="5"/>
      <c r="P35" s="5">
        <f t="shared" ref="P35:S35" si="55">SUM(P32:P34)</f>
        <v>1</v>
      </c>
      <c r="Q35" s="5"/>
      <c r="R35" s="5">
        <f t="shared" si="55"/>
        <v>36</v>
      </c>
      <c r="S35" s="5">
        <f t="shared" si="55"/>
        <v>2070</v>
      </c>
    </row>
    <row r="36" spans="2:19" x14ac:dyDescent="0.35">
      <c r="B36" s="33" t="s">
        <v>28</v>
      </c>
      <c r="C36" s="32" t="s">
        <v>27</v>
      </c>
      <c r="D36" s="3" t="s">
        <v>12</v>
      </c>
      <c r="E36" s="37" t="s">
        <v>13</v>
      </c>
      <c r="F36" s="3">
        <v>30</v>
      </c>
      <c r="G36" s="3">
        <v>40</v>
      </c>
      <c r="H36" s="3">
        <v>25</v>
      </c>
      <c r="I36" s="3">
        <v>120</v>
      </c>
      <c r="J36" s="3">
        <v>6</v>
      </c>
      <c r="K36" s="3">
        <v>50</v>
      </c>
      <c r="L36" s="3">
        <f>J36+H36+F36</f>
        <v>61</v>
      </c>
      <c r="M36" s="3">
        <f>(F36*G36)+(H36*I36)+(J36*K36)</f>
        <v>4500</v>
      </c>
      <c r="N36" s="8">
        <v>18</v>
      </c>
      <c r="O36" s="8">
        <v>55</v>
      </c>
      <c r="P36" s="3"/>
      <c r="Q36" s="3"/>
      <c r="R36" s="3">
        <f>P36+N36</f>
        <v>18</v>
      </c>
      <c r="S36" s="3">
        <f>(N36*O36)+(P36*Q36)</f>
        <v>990</v>
      </c>
    </row>
    <row r="37" spans="2:19" x14ac:dyDescent="0.35">
      <c r="B37" s="33"/>
      <c r="C37" s="32"/>
      <c r="D37" s="3" t="s">
        <v>12</v>
      </c>
      <c r="E37" s="37" t="s">
        <v>14</v>
      </c>
      <c r="F37" s="3">
        <v>30</v>
      </c>
      <c r="G37" s="3">
        <v>60</v>
      </c>
      <c r="H37" s="3"/>
      <c r="I37" s="3"/>
      <c r="J37" s="3">
        <v>20</v>
      </c>
      <c r="K37" s="3">
        <v>80</v>
      </c>
      <c r="L37" s="3">
        <f t="shared" ref="L37:L38" si="56">J37+H37+F37</f>
        <v>50</v>
      </c>
      <c r="M37" s="3">
        <f t="shared" ref="M37:M38" si="57">(F37*G37)+(H37*I37)+(J37*K37)</f>
        <v>3400</v>
      </c>
      <c r="N37" s="8">
        <v>17</v>
      </c>
      <c r="O37" s="8">
        <v>60</v>
      </c>
      <c r="P37" s="3">
        <v>7</v>
      </c>
      <c r="Q37" s="3">
        <v>65</v>
      </c>
      <c r="R37" s="3">
        <f t="shared" ref="R37:R38" si="58">P37+N37</f>
        <v>24</v>
      </c>
      <c r="S37" s="3">
        <f t="shared" ref="S37:S38" si="59">(N37*O37)+(P37*Q37)</f>
        <v>1475</v>
      </c>
    </row>
    <row r="38" spans="2:19" x14ac:dyDescent="0.35">
      <c r="B38" s="33"/>
      <c r="C38" s="32"/>
      <c r="D38" s="3" t="s">
        <v>12</v>
      </c>
      <c r="E38" s="37" t="s">
        <v>15</v>
      </c>
      <c r="F38" s="3">
        <v>10</v>
      </c>
      <c r="G38" s="3">
        <v>65</v>
      </c>
      <c r="H38" s="3"/>
      <c r="I38" s="3"/>
      <c r="J38" s="3"/>
      <c r="K38" s="3"/>
      <c r="L38" s="3">
        <f t="shared" si="56"/>
        <v>10</v>
      </c>
      <c r="M38" s="3">
        <f t="shared" si="57"/>
        <v>650</v>
      </c>
      <c r="N38" s="8">
        <v>4</v>
      </c>
      <c r="O38" s="8">
        <v>60</v>
      </c>
      <c r="P38" s="3">
        <v>9</v>
      </c>
      <c r="Q38" s="3">
        <v>65</v>
      </c>
      <c r="R38" s="3">
        <f t="shared" si="58"/>
        <v>13</v>
      </c>
      <c r="S38" s="3">
        <f t="shared" si="59"/>
        <v>825</v>
      </c>
    </row>
    <row r="39" spans="2:19" x14ac:dyDescent="0.35">
      <c r="B39" s="33"/>
      <c r="C39" s="32"/>
      <c r="D39" s="5" t="s">
        <v>12</v>
      </c>
      <c r="E39" s="38" t="s">
        <v>16</v>
      </c>
      <c r="F39" s="5">
        <f t="shared" ref="F39:K39" si="60">SUM(F36:F38)</f>
        <v>70</v>
      </c>
      <c r="G39" s="5"/>
      <c r="H39" s="5">
        <f t="shared" si="60"/>
        <v>25</v>
      </c>
      <c r="I39" s="5"/>
      <c r="J39" s="5">
        <f t="shared" si="60"/>
        <v>26</v>
      </c>
      <c r="K39" s="5"/>
      <c r="L39" s="5">
        <f t="shared" ref="F39:N39" si="61">SUM(L36:L38)</f>
        <v>121</v>
      </c>
      <c r="M39" s="5">
        <f t="shared" si="61"/>
        <v>8550</v>
      </c>
      <c r="N39" s="5">
        <f t="shared" si="61"/>
        <v>39</v>
      </c>
      <c r="O39" s="5"/>
      <c r="P39" s="5">
        <f t="shared" ref="P39:S39" si="62">SUM(P36:P38)</f>
        <v>16</v>
      </c>
      <c r="Q39" s="5"/>
      <c r="R39" s="5">
        <f t="shared" si="62"/>
        <v>55</v>
      </c>
      <c r="S39" s="5">
        <f t="shared" si="62"/>
        <v>3290</v>
      </c>
    </row>
    <row r="40" spans="2:19" x14ac:dyDescent="0.35">
      <c r="B40" s="33"/>
      <c r="C40" s="32" t="s">
        <v>72</v>
      </c>
      <c r="D40" s="3" t="s">
        <v>12</v>
      </c>
      <c r="E40" s="37" t="s">
        <v>13</v>
      </c>
      <c r="F40" s="3"/>
      <c r="G40" s="3"/>
      <c r="H40" s="3">
        <v>20</v>
      </c>
      <c r="I40" s="3">
        <v>100</v>
      </c>
      <c r="J40" s="3"/>
      <c r="K40" s="3"/>
      <c r="L40" s="3">
        <f>J40+H40+F40</f>
        <v>20</v>
      </c>
      <c r="M40" s="3">
        <f>(F40*G40)+(H40*I40)+(J40*K40)</f>
        <v>2000</v>
      </c>
      <c r="N40" s="3">
        <v>3</v>
      </c>
      <c r="O40" s="3">
        <v>20</v>
      </c>
      <c r="P40" s="3"/>
      <c r="Q40" s="3"/>
      <c r="R40" s="3">
        <f>P40+N40</f>
        <v>3</v>
      </c>
      <c r="S40" s="3">
        <f>(N40*O40)+(P40*Q40)</f>
        <v>60</v>
      </c>
    </row>
    <row r="41" spans="2:19" x14ac:dyDescent="0.35">
      <c r="B41" s="33"/>
      <c r="C41" s="32"/>
      <c r="D41" s="3" t="s">
        <v>12</v>
      </c>
      <c r="E41" s="37" t="s">
        <v>14</v>
      </c>
      <c r="F41" s="3">
        <v>10</v>
      </c>
      <c r="G41" s="3">
        <v>50</v>
      </c>
      <c r="H41" s="3"/>
      <c r="I41" s="3"/>
      <c r="J41" s="3">
        <v>10</v>
      </c>
      <c r="K41" s="3">
        <v>100</v>
      </c>
      <c r="L41" s="3">
        <f t="shared" ref="L41:L42" si="63">J41+H41+F41</f>
        <v>20</v>
      </c>
      <c r="M41" s="3">
        <f t="shared" ref="M41:M42" si="64">(F41*G41)+(H41*I41)+(J41*K41)</f>
        <v>1500</v>
      </c>
      <c r="N41" s="3">
        <v>5</v>
      </c>
      <c r="O41" s="3">
        <v>30</v>
      </c>
      <c r="P41" s="3"/>
      <c r="Q41" s="3"/>
      <c r="R41" s="3">
        <f t="shared" ref="R41:R42" si="65">P41+N41</f>
        <v>5</v>
      </c>
      <c r="S41" s="3">
        <f t="shared" ref="S41:S42" si="66">(N41*O41)+(P41*Q41)</f>
        <v>150</v>
      </c>
    </row>
    <row r="42" spans="2:19" x14ac:dyDescent="0.35">
      <c r="B42" s="33"/>
      <c r="C42" s="32"/>
      <c r="D42" s="3" t="s">
        <v>12</v>
      </c>
      <c r="E42" s="37" t="s">
        <v>15</v>
      </c>
      <c r="F42" s="3"/>
      <c r="G42" s="3"/>
      <c r="H42" s="3"/>
      <c r="I42" s="3"/>
      <c r="J42" s="3"/>
      <c r="K42" s="3"/>
      <c r="L42" s="3">
        <f t="shared" si="63"/>
        <v>0</v>
      </c>
      <c r="M42" s="3">
        <f t="shared" si="64"/>
        <v>0</v>
      </c>
      <c r="N42" s="3">
        <v>0</v>
      </c>
      <c r="O42" s="3">
        <v>0</v>
      </c>
      <c r="P42" s="3"/>
      <c r="Q42" s="3"/>
      <c r="R42" s="3">
        <f t="shared" si="65"/>
        <v>0</v>
      </c>
      <c r="S42" s="3">
        <f t="shared" si="66"/>
        <v>0</v>
      </c>
    </row>
    <row r="43" spans="2:19" x14ac:dyDescent="0.35">
      <c r="B43" s="33"/>
      <c r="C43" s="32"/>
      <c r="D43" s="5" t="s">
        <v>12</v>
      </c>
      <c r="E43" s="38" t="s">
        <v>16</v>
      </c>
      <c r="F43" s="5">
        <f t="shared" ref="F43:K43" si="67">SUM(F40:F42)</f>
        <v>10</v>
      </c>
      <c r="G43" s="5"/>
      <c r="H43" s="5">
        <f t="shared" si="67"/>
        <v>20</v>
      </c>
      <c r="I43" s="5"/>
      <c r="J43" s="5">
        <f t="shared" si="67"/>
        <v>10</v>
      </c>
      <c r="K43" s="5"/>
      <c r="L43" s="5">
        <f t="shared" ref="F43:N43" si="68">SUM(L40:L42)</f>
        <v>40</v>
      </c>
      <c r="M43" s="5">
        <f t="shared" si="68"/>
        <v>3500</v>
      </c>
      <c r="N43" s="5">
        <f t="shared" si="68"/>
        <v>8</v>
      </c>
      <c r="O43" s="5"/>
      <c r="P43" s="5">
        <f t="shared" ref="P43:S43" si="69">SUM(P40:P42)</f>
        <v>0</v>
      </c>
      <c r="Q43" s="5">
        <f t="shared" si="69"/>
        <v>0</v>
      </c>
      <c r="R43" s="5">
        <f t="shared" si="69"/>
        <v>8</v>
      </c>
      <c r="S43" s="5">
        <f t="shared" si="69"/>
        <v>210</v>
      </c>
    </row>
    <row r="44" spans="2:19" x14ac:dyDescent="0.35">
      <c r="B44" s="33" t="s">
        <v>32</v>
      </c>
      <c r="C44" s="32" t="s">
        <v>29</v>
      </c>
      <c r="D44" s="3" t="s">
        <v>12</v>
      </c>
      <c r="E44" s="37" t="s">
        <v>13</v>
      </c>
      <c r="F44" s="3"/>
      <c r="G44" s="3"/>
      <c r="H44" s="3">
        <v>25</v>
      </c>
      <c r="I44" s="3">
        <v>200</v>
      </c>
      <c r="J44" s="3"/>
      <c r="K44" s="3"/>
      <c r="L44" s="3">
        <f>J44+H44+F44</f>
        <v>25</v>
      </c>
      <c r="M44" s="3">
        <f>(F44*G44)+(H44*I44)+(J44*K44)</f>
        <v>5000</v>
      </c>
      <c r="N44" s="3">
        <v>38</v>
      </c>
      <c r="O44" s="3">
        <v>60</v>
      </c>
      <c r="P44" s="3"/>
      <c r="Q44" s="3"/>
      <c r="R44" s="3">
        <f>P44+N44</f>
        <v>38</v>
      </c>
      <c r="S44" s="3">
        <f>(N44*O44)+(P44*Q44)</f>
        <v>2280</v>
      </c>
    </row>
    <row r="45" spans="2:19" x14ac:dyDescent="0.35">
      <c r="B45" s="33"/>
      <c r="C45" s="32"/>
      <c r="D45" s="3" t="s">
        <v>12</v>
      </c>
      <c r="E45" s="37" t="s">
        <v>14</v>
      </c>
      <c r="F45" s="3">
        <v>20</v>
      </c>
      <c r="G45" s="3">
        <v>40</v>
      </c>
      <c r="H45" s="3"/>
      <c r="I45" s="3"/>
      <c r="J45" s="3">
        <v>20</v>
      </c>
      <c r="K45" s="3">
        <v>50</v>
      </c>
      <c r="L45" s="3">
        <f t="shared" ref="L45:L46" si="70">J45+H45+F45</f>
        <v>40</v>
      </c>
      <c r="M45" s="3">
        <f t="shared" ref="M45:M46" si="71">(F45*G45)+(H45*I45)+(J45*K45)</f>
        <v>1800</v>
      </c>
      <c r="N45" s="3">
        <v>8</v>
      </c>
      <c r="O45" s="3">
        <v>60</v>
      </c>
      <c r="P45" s="3">
        <v>4</v>
      </c>
      <c r="Q45" s="3">
        <v>55</v>
      </c>
      <c r="R45" s="3">
        <f t="shared" ref="R45:R46" si="72">P45+N45</f>
        <v>12</v>
      </c>
      <c r="S45" s="3">
        <f t="shared" ref="S45:S46" si="73">(N45*O45)+(P45*Q45)</f>
        <v>700</v>
      </c>
    </row>
    <row r="46" spans="2:19" x14ac:dyDescent="0.35">
      <c r="B46" s="33"/>
      <c r="C46" s="32"/>
      <c r="D46" s="3" t="s">
        <v>12</v>
      </c>
      <c r="E46" s="37" t="s">
        <v>15</v>
      </c>
      <c r="F46" s="3">
        <v>8</v>
      </c>
      <c r="G46" s="3">
        <v>50</v>
      </c>
      <c r="H46" s="3"/>
      <c r="I46" s="3"/>
      <c r="J46" s="3">
        <v>7</v>
      </c>
      <c r="K46" s="3">
        <v>70</v>
      </c>
      <c r="L46" s="3">
        <f t="shared" si="70"/>
        <v>15</v>
      </c>
      <c r="M46" s="3">
        <f t="shared" si="71"/>
        <v>890</v>
      </c>
      <c r="N46" s="3">
        <v>4</v>
      </c>
      <c r="O46" s="3">
        <v>55</v>
      </c>
      <c r="P46" s="3">
        <v>3</v>
      </c>
      <c r="Q46" s="3">
        <v>55</v>
      </c>
      <c r="R46" s="3">
        <f t="shared" si="72"/>
        <v>7</v>
      </c>
      <c r="S46" s="3">
        <f t="shared" si="73"/>
        <v>385</v>
      </c>
    </row>
    <row r="47" spans="2:19" x14ac:dyDescent="0.35">
      <c r="B47" s="33"/>
      <c r="C47" s="32"/>
      <c r="D47" s="5" t="s">
        <v>12</v>
      </c>
      <c r="E47" s="38" t="s">
        <v>16</v>
      </c>
      <c r="F47" s="5">
        <f t="shared" ref="F47:K47" si="74">SUM(F44:F46)</f>
        <v>28</v>
      </c>
      <c r="G47" s="5"/>
      <c r="H47" s="5">
        <f t="shared" si="74"/>
        <v>25</v>
      </c>
      <c r="I47" s="5"/>
      <c r="J47" s="5">
        <f t="shared" si="74"/>
        <v>27</v>
      </c>
      <c r="K47" s="5"/>
      <c r="L47" s="5">
        <f t="shared" ref="F47:N47" si="75">SUM(L44:L46)</f>
        <v>80</v>
      </c>
      <c r="M47" s="5">
        <f t="shared" si="75"/>
        <v>7690</v>
      </c>
      <c r="N47" s="5">
        <f t="shared" si="75"/>
        <v>50</v>
      </c>
      <c r="O47" s="5"/>
      <c r="P47" s="5">
        <f t="shared" ref="P47:S47" si="76">SUM(P44:P46)</f>
        <v>7</v>
      </c>
      <c r="Q47" s="5"/>
      <c r="R47" s="5">
        <f t="shared" si="76"/>
        <v>57</v>
      </c>
      <c r="S47" s="5">
        <f t="shared" si="76"/>
        <v>3365</v>
      </c>
    </row>
    <row r="48" spans="2:19" x14ac:dyDescent="0.35">
      <c r="B48" s="33"/>
      <c r="C48" s="34" t="s">
        <v>30</v>
      </c>
      <c r="D48" s="3" t="s">
        <v>12</v>
      </c>
      <c r="E48" s="37" t="s">
        <v>13</v>
      </c>
      <c r="F48" s="3">
        <v>20</v>
      </c>
      <c r="G48" s="3">
        <v>50</v>
      </c>
      <c r="H48" s="3">
        <v>20</v>
      </c>
      <c r="I48" s="3">
        <v>100</v>
      </c>
      <c r="J48" s="3"/>
      <c r="K48" s="3"/>
      <c r="L48" s="3">
        <f>J48+H48+F48</f>
        <v>40</v>
      </c>
      <c r="M48" s="3">
        <f>(F48*G48)+(H48*I48)+(J48*K48)</f>
        <v>3000</v>
      </c>
      <c r="N48" s="3">
        <v>0</v>
      </c>
      <c r="O48" s="3">
        <v>0</v>
      </c>
      <c r="P48" s="3"/>
      <c r="Q48" s="3"/>
      <c r="R48" s="3">
        <f>P48+N48</f>
        <v>0</v>
      </c>
      <c r="S48" s="3">
        <f>(N48*O48)+(P48*Q48)</f>
        <v>0</v>
      </c>
    </row>
    <row r="49" spans="2:19" x14ac:dyDescent="0.35">
      <c r="B49" s="33"/>
      <c r="C49" s="34"/>
      <c r="D49" s="3" t="s">
        <v>12</v>
      </c>
      <c r="E49" s="37" t="s">
        <v>14</v>
      </c>
      <c r="F49" s="3">
        <v>10</v>
      </c>
      <c r="G49" s="3">
        <v>50</v>
      </c>
      <c r="H49" s="3"/>
      <c r="I49" s="3"/>
      <c r="J49" s="3">
        <v>10</v>
      </c>
      <c r="K49" s="3">
        <v>70</v>
      </c>
      <c r="L49" s="3">
        <f t="shared" ref="L49:L50" si="77">J49+H49+F49</f>
        <v>20</v>
      </c>
      <c r="M49" s="3">
        <f t="shared" ref="M49:M50" si="78">(F49*G49)+(H49*I49)+(J49*K49)</f>
        <v>1200</v>
      </c>
      <c r="N49" s="3">
        <v>0</v>
      </c>
      <c r="O49" s="3">
        <v>0</v>
      </c>
      <c r="P49" s="3"/>
      <c r="Q49" s="3"/>
      <c r="R49" s="3">
        <f t="shared" ref="R49:R50" si="79">P49+N49</f>
        <v>0</v>
      </c>
      <c r="S49" s="3">
        <f t="shared" ref="S49:S50" si="80">(N49*O49)+(P49*Q49)</f>
        <v>0</v>
      </c>
    </row>
    <row r="50" spans="2:19" x14ac:dyDescent="0.35">
      <c r="B50" s="33"/>
      <c r="C50" s="34"/>
      <c r="D50" s="3" t="s">
        <v>12</v>
      </c>
      <c r="E50" s="37" t="s">
        <v>15</v>
      </c>
      <c r="F50" s="3">
        <v>15</v>
      </c>
      <c r="G50" s="3">
        <v>50</v>
      </c>
      <c r="H50" s="3"/>
      <c r="I50" s="3"/>
      <c r="J50" s="3">
        <v>10</v>
      </c>
      <c r="K50" s="3">
        <v>70</v>
      </c>
      <c r="L50" s="3">
        <f t="shared" si="77"/>
        <v>25</v>
      </c>
      <c r="M50" s="3">
        <f t="shared" si="78"/>
        <v>1450</v>
      </c>
      <c r="N50" s="3">
        <v>0</v>
      </c>
      <c r="O50" s="3">
        <v>0</v>
      </c>
      <c r="P50" s="3"/>
      <c r="Q50" s="3"/>
      <c r="R50" s="3">
        <f t="shared" si="79"/>
        <v>0</v>
      </c>
      <c r="S50" s="3">
        <f t="shared" si="80"/>
        <v>0</v>
      </c>
    </row>
    <row r="51" spans="2:19" x14ac:dyDescent="0.35">
      <c r="B51" s="33"/>
      <c r="C51" s="34"/>
      <c r="D51" s="5" t="s">
        <v>12</v>
      </c>
      <c r="E51" s="38" t="s">
        <v>16</v>
      </c>
      <c r="F51" s="5">
        <f t="shared" ref="F51:K51" si="81">SUM(F48:F50)</f>
        <v>45</v>
      </c>
      <c r="G51" s="5"/>
      <c r="H51" s="5">
        <f t="shared" si="81"/>
        <v>20</v>
      </c>
      <c r="I51" s="5"/>
      <c r="J51" s="5">
        <f t="shared" si="81"/>
        <v>20</v>
      </c>
      <c r="K51" s="5"/>
      <c r="L51" s="5">
        <f t="shared" ref="F51:N51" si="82">SUM(L48:L50)</f>
        <v>85</v>
      </c>
      <c r="M51" s="5">
        <f t="shared" si="82"/>
        <v>5650</v>
      </c>
      <c r="N51" s="5">
        <f t="shared" si="82"/>
        <v>0</v>
      </c>
      <c r="O51" s="5"/>
      <c r="P51" s="5">
        <f t="shared" ref="P51:S51" si="83">SUM(P48:P50)</f>
        <v>0</v>
      </c>
      <c r="Q51" s="5"/>
      <c r="R51" s="5">
        <f t="shared" si="83"/>
        <v>0</v>
      </c>
      <c r="S51" s="5">
        <f t="shared" si="83"/>
        <v>0</v>
      </c>
    </row>
    <row r="52" spans="2:19" x14ac:dyDescent="0.35">
      <c r="B52" s="33"/>
      <c r="C52" s="32" t="s">
        <v>31</v>
      </c>
      <c r="D52" s="3" t="s">
        <v>12</v>
      </c>
      <c r="E52" s="37" t="s">
        <v>13</v>
      </c>
      <c r="F52" s="3">
        <v>25</v>
      </c>
      <c r="G52" s="3">
        <v>60</v>
      </c>
      <c r="H52" s="3">
        <v>25</v>
      </c>
      <c r="I52" s="3">
        <v>150</v>
      </c>
      <c r="J52" s="3"/>
      <c r="K52" s="3"/>
      <c r="L52" s="3">
        <f t="shared" ref="L52:L54" si="84">J52+H52+F52</f>
        <v>50</v>
      </c>
      <c r="M52" s="3">
        <f t="shared" ref="M52:M54" si="85">(F52*G52)+(H52*I52)+(J52*K52)</f>
        <v>5250</v>
      </c>
      <c r="N52" s="3">
        <v>0</v>
      </c>
      <c r="O52" s="3">
        <v>0</v>
      </c>
      <c r="P52" s="3"/>
      <c r="Q52" s="3"/>
      <c r="R52" s="3">
        <f>P52+N52</f>
        <v>0</v>
      </c>
      <c r="S52" s="3">
        <f>(N52*O52)+(P52*Q52)</f>
        <v>0</v>
      </c>
    </row>
    <row r="53" spans="2:19" x14ac:dyDescent="0.35">
      <c r="B53" s="33"/>
      <c r="C53" s="32"/>
      <c r="D53" s="3" t="s">
        <v>12</v>
      </c>
      <c r="E53" s="37" t="s">
        <v>14</v>
      </c>
      <c r="F53" s="3">
        <v>15</v>
      </c>
      <c r="G53" s="3">
        <v>60</v>
      </c>
      <c r="H53" s="3"/>
      <c r="I53" s="3"/>
      <c r="J53" s="3">
        <v>10</v>
      </c>
      <c r="K53" s="3">
        <v>100</v>
      </c>
      <c r="L53" s="3">
        <f t="shared" si="84"/>
        <v>25</v>
      </c>
      <c r="M53" s="3">
        <f t="shared" si="85"/>
        <v>1900</v>
      </c>
      <c r="N53" s="3">
        <v>0</v>
      </c>
      <c r="O53" s="3">
        <v>0</v>
      </c>
      <c r="P53" s="3"/>
      <c r="Q53" s="3"/>
      <c r="R53" s="3">
        <f t="shared" ref="R53:R54" si="86">P53+N53</f>
        <v>0</v>
      </c>
      <c r="S53" s="3">
        <f t="shared" ref="S53:S54" si="87">(N53*O53)+(P53*Q53)</f>
        <v>0</v>
      </c>
    </row>
    <row r="54" spans="2:19" x14ac:dyDescent="0.35">
      <c r="B54" s="33"/>
      <c r="C54" s="32"/>
      <c r="D54" s="3" t="s">
        <v>12</v>
      </c>
      <c r="E54" s="37" t="s">
        <v>15</v>
      </c>
      <c r="F54" s="3"/>
      <c r="G54" s="3"/>
      <c r="H54" s="3"/>
      <c r="I54" s="3"/>
      <c r="J54" s="3"/>
      <c r="K54" s="3"/>
      <c r="L54" s="3">
        <f t="shared" si="84"/>
        <v>0</v>
      </c>
      <c r="M54" s="3">
        <f t="shared" si="85"/>
        <v>0</v>
      </c>
      <c r="N54" s="3">
        <v>0</v>
      </c>
      <c r="O54" s="3">
        <v>0</v>
      </c>
      <c r="P54" s="3"/>
      <c r="Q54" s="3"/>
      <c r="R54" s="3">
        <f t="shared" si="86"/>
        <v>0</v>
      </c>
      <c r="S54" s="3">
        <f t="shared" si="87"/>
        <v>0</v>
      </c>
    </row>
    <row r="55" spans="2:19" x14ac:dyDescent="0.35">
      <c r="B55" s="33"/>
      <c r="C55" s="32"/>
      <c r="D55" s="5" t="s">
        <v>12</v>
      </c>
      <c r="E55" s="38" t="s">
        <v>16</v>
      </c>
      <c r="F55" s="5">
        <f t="shared" ref="F55:K55" si="88">SUM(F52:F54)</f>
        <v>40</v>
      </c>
      <c r="G55" s="5"/>
      <c r="H55" s="5">
        <f t="shared" si="88"/>
        <v>25</v>
      </c>
      <c r="I55" s="5"/>
      <c r="J55" s="5">
        <f t="shared" si="88"/>
        <v>10</v>
      </c>
      <c r="K55" s="5"/>
      <c r="L55" s="5">
        <f t="shared" ref="F55:N55" si="89">SUM(L52:L54)</f>
        <v>75</v>
      </c>
      <c r="M55" s="5">
        <f t="shared" si="89"/>
        <v>7150</v>
      </c>
      <c r="N55" s="5">
        <f t="shared" si="89"/>
        <v>0</v>
      </c>
      <c r="O55" s="5"/>
      <c r="P55" s="5">
        <f t="shared" ref="P55:S55" si="90">SUM(P52:P54)</f>
        <v>0</v>
      </c>
      <c r="Q55" s="5">
        <f t="shared" si="90"/>
        <v>0</v>
      </c>
      <c r="R55" s="5">
        <f t="shared" si="90"/>
        <v>0</v>
      </c>
      <c r="S55" s="5">
        <f t="shared" si="90"/>
        <v>0</v>
      </c>
    </row>
    <row r="56" spans="2:19" x14ac:dyDescent="0.35">
      <c r="B56" s="33" t="s">
        <v>35</v>
      </c>
      <c r="C56" s="32" t="s">
        <v>52</v>
      </c>
      <c r="D56" s="3" t="s">
        <v>12</v>
      </c>
      <c r="E56" s="37" t="s">
        <v>13</v>
      </c>
      <c r="F56" s="3">
        <v>15</v>
      </c>
      <c r="G56" s="3">
        <v>60</v>
      </c>
      <c r="H56" s="3">
        <v>2</v>
      </c>
      <c r="I56" s="3">
        <v>100</v>
      </c>
      <c r="J56" s="3"/>
      <c r="K56" s="3"/>
      <c r="L56" s="3">
        <f>J56+H56+F56</f>
        <v>17</v>
      </c>
      <c r="M56" s="3">
        <f>(F56*G56)+(H56*I56)+(J56*K56)</f>
        <v>1100</v>
      </c>
      <c r="N56" s="3">
        <v>5</v>
      </c>
      <c r="O56" s="3">
        <v>40</v>
      </c>
      <c r="P56" s="3"/>
      <c r="Q56" s="3"/>
      <c r="R56" s="3">
        <f>P56+N56</f>
        <v>5</v>
      </c>
      <c r="S56" s="3">
        <f>(N56*O56)+(P56*Q56)</f>
        <v>200</v>
      </c>
    </row>
    <row r="57" spans="2:19" x14ac:dyDescent="0.35">
      <c r="B57" s="33"/>
      <c r="C57" s="32"/>
      <c r="D57" s="3" t="s">
        <v>12</v>
      </c>
      <c r="E57" s="37" t="s">
        <v>14</v>
      </c>
      <c r="F57" s="3">
        <v>30</v>
      </c>
      <c r="G57" s="3">
        <v>60</v>
      </c>
      <c r="H57" s="3"/>
      <c r="I57" s="3"/>
      <c r="J57" s="3">
        <v>20</v>
      </c>
      <c r="K57" s="3">
        <v>70</v>
      </c>
      <c r="L57" s="3">
        <f t="shared" ref="L57:L58" si="91">J57+H57+F57</f>
        <v>50</v>
      </c>
      <c r="M57" s="3">
        <f t="shared" ref="M57:M58" si="92">(F57*G57)+(H57*I57)+(J57*K57)</f>
        <v>3200</v>
      </c>
      <c r="N57" s="3">
        <v>20</v>
      </c>
      <c r="O57" s="3">
        <v>40</v>
      </c>
      <c r="P57" s="3">
        <v>5</v>
      </c>
      <c r="Q57" s="3">
        <v>50</v>
      </c>
      <c r="R57" s="3">
        <f t="shared" ref="R57:R58" si="93">P57+N57</f>
        <v>25</v>
      </c>
      <c r="S57" s="3">
        <f t="shared" ref="S57:S58" si="94">(N57*O57)+(P57*Q57)</f>
        <v>1050</v>
      </c>
    </row>
    <row r="58" spans="2:19" x14ac:dyDescent="0.35">
      <c r="B58" s="33"/>
      <c r="C58" s="32"/>
      <c r="D58" s="3" t="s">
        <v>12</v>
      </c>
      <c r="E58" s="37" t="s">
        <v>15</v>
      </c>
      <c r="F58" s="3">
        <v>10</v>
      </c>
      <c r="G58" s="3">
        <v>60</v>
      </c>
      <c r="H58" s="3"/>
      <c r="I58" s="3"/>
      <c r="J58" s="3">
        <v>10</v>
      </c>
      <c r="K58" s="3">
        <v>50</v>
      </c>
      <c r="L58" s="3">
        <f t="shared" si="91"/>
        <v>20</v>
      </c>
      <c r="M58" s="3">
        <f t="shared" si="92"/>
        <v>1100</v>
      </c>
      <c r="N58" s="3">
        <v>4</v>
      </c>
      <c r="O58" s="3">
        <v>40</v>
      </c>
      <c r="P58" s="3">
        <v>4</v>
      </c>
      <c r="Q58" s="3">
        <v>50</v>
      </c>
      <c r="R58" s="3">
        <f t="shared" si="93"/>
        <v>8</v>
      </c>
      <c r="S58" s="3">
        <f t="shared" si="94"/>
        <v>360</v>
      </c>
    </row>
    <row r="59" spans="2:19" x14ac:dyDescent="0.35">
      <c r="B59" s="33"/>
      <c r="C59" s="32"/>
      <c r="D59" s="5" t="s">
        <v>12</v>
      </c>
      <c r="E59" s="38" t="s">
        <v>16</v>
      </c>
      <c r="F59" s="5">
        <f t="shared" ref="F59:K59" si="95">SUM(F56:F58)</f>
        <v>55</v>
      </c>
      <c r="G59" s="5"/>
      <c r="H59" s="5">
        <f t="shared" si="95"/>
        <v>2</v>
      </c>
      <c r="I59" s="5"/>
      <c r="J59" s="5">
        <f t="shared" si="95"/>
        <v>30</v>
      </c>
      <c r="K59" s="5"/>
      <c r="L59" s="5">
        <f t="shared" ref="F59:N59" si="96">SUM(L56:L58)</f>
        <v>87</v>
      </c>
      <c r="M59" s="5">
        <f t="shared" si="96"/>
        <v>5400</v>
      </c>
      <c r="N59" s="5">
        <f t="shared" si="96"/>
        <v>29</v>
      </c>
      <c r="O59" s="5"/>
      <c r="P59" s="5">
        <f t="shared" ref="P59:S59" si="97">SUM(P56:P58)</f>
        <v>9</v>
      </c>
      <c r="Q59" s="5"/>
      <c r="R59" s="5">
        <f t="shared" si="97"/>
        <v>38</v>
      </c>
      <c r="S59" s="5">
        <f t="shared" si="97"/>
        <v>1610</v>
      </c>
    </row>
    <row r="60" spans="2:19" x14ac:dyDescent="0.35">
      <c r="B60" s="33"/>
      <c r="C60" s="34" t="s">
        <v>33</v>
      </c>
      <c r="D60" s="3" t="s">
        <v>12</v>
      </c>
      <c r="E60" s="37" t="s">
        <v>13</v>
      </c>
      <c r="F60" s="3">
        <v>15</v>
      </c>
      <c r="G60" s="3">
        <v>70</v>
      </c>
      <c r="H60" s="3">
        <v>3</v>
      </c>
      <c r="I60" s="3">
        <v>150</v>
      </c>
      <c r="J60" s="3"/>
      <c r="K60" s="3"/>
      <c r="L60" s="3">
        <f>J60+H60+F60</f>
        <v>18</v>
      </c>
      <c r="M60" s="3">
        <f>(F60*G60)+(H60*I60)+(J60*K60)</f>
        <v>1500</v>
      </c>
      <c r="N60" s="3">
        <v>0</v>
      </c>
      <c r="O60" s="3">
        <v>0</v>
      </c>
      <c r="P60" s="3"/>
      <c r="Q60" s="3"/>
      <c r="R60" s="3">
        <f>P60+N60</f>
        <v>0</v>
      </c>
      <c r="S60" s="3">
        <f>(N60*O60)+(P60*Q60)</f>
        <v>0</v>
      </c>
    </row>
    <row r="61" spans="2:19" x14ac:dyDescent="0.35">
      <c r="B61" s="33"/>
      <c r="C61" s="34"/>
      <c r="D61" s="3" t="s">
        <v>12</v>
      </c>
      <c r="E61" s="37" t="s">
        <v>14</v>
      </c>
      <c r="F61" s="3">
        <v>20</v>
      </c>
      <c r="G61" s="3">
        <v>80</v>
      </c>
      <c r="H61" s="3"/>
      <c r="I61" s="3"/>
      <c r="J61" s="3">
        <v>10</v>
      </c>
      <c r="K61" s="3">
        <v>100</v>
      </c>
      <c r="L61" s="3">
        <f t="shared" ref="L61:L62" si="98">J61+H61+F61</f>
        <v>30</v>
      </c>
      <c r="M61" s="3">
        <f t="shared" ref="M61:M62" si="99">(F61*G61)+(H61*I61)+(J61*K61)</f>
        <v>2600</v>
      </c>
      <c r="N61" s="3">
        <v>0</v>
      </c>
      <c r="O61" s="3">
        <v>0</v>
      </c>
      <c r="P61" s="3"/>
      <c r="Q61" s="3"/>
      <c r="R61" s="3">
        <f t="shared" ref="R61:R62" si="100">P61+N61</f>
        <v>0</v>
      </c>
      <c r="S61" s="3">
        <f t="shared" ref="S61:S62" si="101">(N61*O61)+(P61*Q61)</f>
        <v>0</v>
      </c>
    </row>
    <row r="62" spans="2:19" x14ac:dyDescent="0.35">
      <c r="B62" s="33"/>
      <c r="C62" s="34"/>
      <c r="D62" s="3" t="s">
        <v>12</v>
      </c>
      <c r="E62" s="37" t="s">
        <v>15</v>
      </c>
      <c r="F62" s="3"/>
      <c r="G62" s="3"/>
      <c r="H62" s="3"/>
      <c r="I62" s="3"/>
      <c r="J62" s="3">
        <v>2</v>
      </c>
      <c r="K62" s="3">
        <v>150</v>
      </c>
      <c r="L62" s="3">
        <f t="shared" si="98"/>
        <v>2</v>
      </c>
      <c r="M62" s="3">
        <f t="shared" si="99"/>
        <v>300</v>
      </c>
      <c r="N62" s="3">
        <v>0</v>
      </c>
      <c r="O62" s="3">
        <v>0</v>
      </c>
      <c r="P62" s="3"/>
      <c r="Q62" s="3"/>
      <c r="R62" s="3">
        <f t="shared" si="100"/>
        <v>0</v>
      </c>
      <c r="S62" s="3">
        <f t="shared" si="101"/>
        <v>0</v>
      </c>
    </row>
    <row r="63" spans="2:19" x14ac:dyDescent="0.35">
      <c r="B63" s="33"/>
      <c r="C63" s="34"/>
      <c r="D63" s="5" t="s">
        <v>12</v>
      </c>
      <c r="E63" s="38" t="s">
        <v>16</v>
      </c>
      <c r="F63" s="5">
        <f t="shared" ref="F63:N63" si="102">SUM(F60:F62)</f>
        <v>35</v>
      </c>
      <c r="G63" s="5"/>
      <c r="H63" s="5">
        <f t="shared" si="102"/>
        <v>3</v>
      </c>
      <c r="I63" s="5"/>
      <c r="J63" s="5">
        <f t="shared" si="102"/>
        <v>12</v>
      </c>
      <c r="K63" s="5"/>
      <c r="L63" s="5">
        <f t="shared" si="102"/>
        <v>50</v>
      </c>
      <c r="M63" s="5">
        <f t="shared" si="102"/>
        <v>4400</v>
      </c>
      <c r="N63" s="5">
        <f t="shared" si="102"/>
        <v>0</v>
      </c>
      <c r="O63" s="5"/>
      <c r="P63" s="5">
        <f t="shared" ref="P63:S63" si="103">SUM(P60:P62)</f>
        <v>0</v>
      </c>
      <c r="Q63" s="5">
        <f t="shared" si="103"/>
        <v>0</v>
      </c>
      <c r="R63" s="5">
        <f t="shared" si="103"/>
        <v>0</v>
      </c>
      <c r="S63" s="5">
        <f t="shared" si="103"/>
        <v>0</v>
      </c>
    </row>
    <row r="64" spans="2:19" x14ac:dyDescent="0.35">
      <c r="B64" s="33"/>
      <c r="C64" s="32" t="s">
        <v>34</v>
      </c>
      <c r="D64" s="3" t="s">
        <v>12</v>
      </c>
      <c r="E64" s="37" t="s">
        <v>13</v>
      </c>
      <c r="F64" s="3">
        <v>25</v>
      </c>
      <c r="G64" s="3">
        <v>70</v>
      </c>
      <c r="H64" s="3">
        <v>10</v>
      </c>
      <c r="I64" s="3">
        <v>120</v>
      </c>
      <c r="J64" s="3"/>
      <c r="K64" s="3"/>
      <c r="L64" s="3">
        <f t="shared" ref="L64:L66" si="104">J64+H64+F64</f>
        <v>35</v>
      </c>
      <c r="M64" s="3">
        <f t="shared" ref="M64:M66" si="105">(F64*G64)+(H64*I64)+(J64*K64)</f>
        <v>2950</v>
      </c>
      <c r="N64" s="3">
        <v>18</v>
      </c>
      <c r="O64" s="3">
        <v>45</v>
      </c>
      <c r="P64" s="3"/>
      <c r="Q64" s="3"/>
      <c r="R64" s="3">
        <f>P64+N64</f>
        <v>18</v>
      </c>
      <c r="S64" s="3">
        <f>(N64*O64)+(P64*Q64)</f>
        <v>810</v>
      </c>
    </row>
    <row r="65" spans="2:19" x14ac:dyDescent="0.35">
      <c r="B65" s="33"/>
      <c r="C65" s="32"/>
      <c r="D65" s="3" t="s">
        <v>12</v>
      </c>
      <c r="E65" s="37" t="s">
        <v>14</v>
      </c>
      <c r="F65" s="3">
        <v>10</v>
      </c>
      <c r="G65" s="3">
        <v>50</v>
      </c>
      <c r="H65" s="3"/>
      <c r="I65" s="3"/>
      <c r="J65" s="3">
        <v>15</v>
      </c>
      <c r="K65" s="3">
        <v>100</v>
      </c>
      <c r="L65" s="3">
        <f t="shared" si="104"/>
        <v>25</v>
      </c>
      <c r="M65" s="3">
        <f t="shared" si="105"/>
        <v>2000</v>
      </c>
      <c r="N65" s="3">
        <v>7</v>
      </c>
      <c r="O65" s="3">
        <v>50</v>
      </c>
      <c r="P65" s="3">
        <v>18</v>
      </c>
      <c r="Q65" s="3">
        <v>50</v>
      </c>
      <c r="R65" s="3">
        <f t="shared" ref="R65:R66" si="106">P65+N65</f>
        <v>25</v>
      </c>
      <c r="S65" s="3">
        <f t="shared" ref="S65:S66" si="107">(N65*O65)+(P65*Q65)</f>
        <v>1250</v>
      </c>
    </row>
    <row r="66" spans="2:19" x14ac:dyDescent="0.35">
      <c r="B66" s="33"/>
      <c r="C66" s="32"/>
      <c r="D66" s="3" t="s">
        <v>12</v>
      </c>
      <c r="E66" s="37" t="s">
        <v>15</v>
      </c>
      <c r="F66" s="3"/>
      <c r="G66" s="3"/>
      <c r="H66" s="3"/>
      <c r="I66" s="3"/>
      <c r="J66" s="3">
        <v>2</v>
      </c>
      <c r="K66" s="3">
        <v>150</v>
      </c>
      <c r="L66" s="3">
        <f t="shared" si="104"/>
        <v>2</v>
      </c>
      <c r="M66" s="3">
        <f t="shared" si="105"/>
        <v>300</v>
      </c>
      <c r="N66" s="3">
        <v>0</v>
      </c>
      <c r="O66" s="3">
        <v>0</v>
      </c>
      <c r="P66" s="3">
        <v>2</v>
      </c>
      <c r="Q66" s="3">
        <v>50</v>
      </c>
      <c r="R66" s="3">
        <f t="shared" si="106"/>
        <v>2</v>
      </c>
      <c r="S66" s="3">
        <f t="shared" si="107"/>
        <v>100</v>
      </c>
    </row>
    <row r="67" spans="2:19" x14ac:dyDescent="0.35">
      <c r="B67" s="33"/>
      <c r="C67" s="32"/>
      <c r="D67" s="5" t="s">
        <v>12</v>
      </c>
      <c r="E67" s="38" t="s">
        <v>16</v>
      </c>
      <c r="F67" s="5">
        <f t="shared" ref="F67:K67" si="108">SUM(F64:F66)</f>
        <v>35</v>
      </c>
      <c r="G67" s="5"/>
      <c r="H67" s="5">
        <f t="shared" si="108"/>
        <v>10</v>
      </c>
      <c r="I67" s="5"/>
      <c r="J67" s="5">
        <f t="shared" si="108"/>
        <v>17</v>
      </c>
      <c r="K67" s="5"/>
      <c r="L67" s="5">
        <f t="shared" ref="F67:N67" si="109">SUM(L64:L66)</f>
        <v>62</v>
      </c>
      <c r="M67" s="5">
        <f t="shared" si="109"/>
        <v>5250</v>
      </c>
      <c r="N67" s="5">
        <f t="shared" si="109"/>
        <v>25</v>
      </c>
      <c r="O67" s="5"/>
      <c r="P67" s="5">
        <f t="shared" ref="P67:S67" si="110">SUM(P64:P66)</f>
        <v>20</v>
      </c>
      <c r="Q67" s="5"/>
      <c r="R67" s="5">
        <f t="shared" si="110"/>
        <v>45</v>
      </c>
      <c r="S67" s="5">
        <f t="shared" si="110"/>
        <v>2160</v>
      </c>
    </row>
    <row r="68" spans="2:19" x14ac:dyDescent="0.35">
      <c r="B68" s="33" t="s">
        <v>39</v>
      </c>
      <c r="C68" s="32" t="s">
        <v>36</v>
      </c>
      <c r="D68" s="3" t="s">
        <v>12</v>
      </c>
      <c r="E68" s="37" t="s">
        <v>13</v>
      </c>
      <c r="F68" s="3">
        <v>10</v>
      </c>
      <c r="G68" s="3">
        <v>50</v>
      </c>
      <c r="H68" s="3">
        <v>25</v>
      </c>
      <c r="I68" s="3">
        <v>100</v>
      </c>
      <c r="J68" s="3"/>
      <c r="K68" s="3"/>
      <c r="L68" s="3">
        <f>J68+H68+F68</f>
        <v>35</v>
      </c>
      <c r="M68" s="3">
        <f>(F68*G68)+(H68*I68)+(J68*K68)</f>
        <v>3000</v>
      </c>
      <c r="N68" s="3">
        <v>16</v>
      </c>
      <c r="O68" s="3">
        <v>45</v>
      </c>
      <c r="P68" s="3"/>
      <c r="Q68" s="3"/>
      <c r="R68" s="3">
        <f>P68+N68</f>
        <v>16</v>
      </c>
      <c r="S68" s="3">
        <f>(N68*O68)+(P68*Q68)</f>
        <v>720</v>
      </c>
    </row>
    <row r="69" spans="2:19" x14ac:dyDescent="0.35">
      <c r="B69" s="33"/>
      <c r="C69" s="32"/>
      <c r="D69" s="3" t="s">
        <v>12</v>
      </c>
      <c r="E69" s="37" t="s">
        <v>14</v>
      </c>
      <c r="F69" s="3">
        <v>20</v>
      </c>
      <c r="G69" s="3">
        <v>70</v>
      </c>
      <c r="H69" s="3"/>
      <c r="I69" s="3"/>
      <c r="J69" s="3">
        <v>20</v>
      </c>
      <c r="K69" s="3">
        <v>70</v>
      </c>
      <c r="L69" s="3">
        <f t="shared" ref="L69:L70" si="111">J69+H69+F69</f>
        <v>40</v>
      </c>
      <c r="M69" s="3">
        <f t="shared" ref="M69:M70" si="112">(F69*G69)+(H69*I69)+(J69*K69)</f>
        <v>2800</v>
      </c>
      <c r="N69" s="3">
        <v>10</v>
      </c>
      <c r="O69" s="3">
        <v>50</v>
      </c>
      <c r="P69" s="3">
        <v>5</v>
      </c>
      <c r="Q69" s="3">
        <v>50</v>
      </c>
      <c r="R69" s="3">
        <f t="shared" ref="R69:R70" si="113">P69+N69</f>
        <v>15</v>
      </c>
      <c r="S69" s="3">
        <f t="shared" ref="S69:S70" si="114">(N69*O69)+(P69*Q69)</f>
        <v>750</v>
      </c>
    </row>
    <row r="70" spans="2:19" x14ac:dyDescent="0.35">
      <c r="B70" s="33"/>
      <c r="C70" s="32"/>
      <c r="D70" s="3" t="s">
        <v>12</v>
      </c>
      <c r="E70" s="37" t="s">
        <v>15</v>
      </c>
      <c r="F70" s="3">
        <v>10</v>
      </c>
      <c r="G70" s="3">
        <v>50</v>
      </c>
      <c r="H70" s="3"/>
      <c r="I70" s="3"/>
      <c r="J70" s="3">
        <v>10</v>
      </c>
      <c r="K70" s="3">
        <v>80</v>
      </c>
      <c r="L70" s="3">
        <f t="shared" si="111"/>
        <v>20</v>
      </c>
      <c r="M70" s="3">
        <f t="shared" si="112"/>
        <v>1300</v>
      </c>
      <c r="N70" s="3">
        <v>5</v>
      </c>
      <c r="O70" s="3">
        <v>50</v>
      </c>
      <c r="P70" s="3">
        <v>5</v>
      </c>
      <c r="Q70" s="3">
        <v>50</v>
      </c>
      <c r="R70" s="3">
        <f t="shared" si="113"/>
        <v>10</v>
      </c>
      <c r="S70" s="3">
        <f t="shared" si="114"/>
        <v>500</v>
      </c>
    </row>
    <row r="71" spans="2:19" x14ac:dyDescent="0.35">
      <c r="B71" s="33"/>
      <c r="C71" s="32"/>
      <c r="D71" s="5" t="s">
        <v>12</v>
      </c>
      <c r="E71" s="38" t="s">
        <v>16</v>
      </c>
      <c r="F71" s="5">
        <f t="shared" ref="F71:K71" si="115">SUM(F68:F70)</f>
        <v>40</v>
      </c>
      <c r="G71" s="5"/>
      <c r="H71" s="5">
        <f t="shared" si="115"/>
        <v>25</v>
      </c>
      <c r="I71" s="5"/>
      <c r="J71" s="5">
        <f t="shared" si="115"/>
        <v>30</v>
      </c>
      <c r="K71" s="5"/>
      <c r="L71" s="5">
        <f t="shared" ref="F71:N71" si="116">SUM(L68:L70)</f>
        <v>95</v>
      </c>
      <c r="M71" s="5">
        <f t="shared" si="116"/>
        <v>7100</v>
      </c>
      <c r="N71" s="5">
        <f t="shared" si="116"/>
        <v>31</v>
      </c>
      <c r="O71" s="5"/>
      <c r="P71" s="5">
        <f t="shared" ref="P71:S71" si="117">SUM(P68:P70)</f>
        <v>10</v>
      </c>
      <c r="Q71" s="5"/>
      <c r="R71" s="5">
        <f t="shared" si="117"/>
        <v>41</v>
      </c>
      <c r="S71" s="5">
        <f t="shared" si="117"/>
        <v>1970</v>
      </c>
    </row>
    <row r="72" spans="2:19" x14ac:dyDescent="0.35">
      <c r="B72" s="33"/>
      <c r="C72" s="34" t="s">
        <v>53</v>
      </c>
      <c r="D72" s="3" t="s">
        <v>12</v>
      </c>
      <c r="E72" s="37" t="s">
        <v>13</v>
      </c>
      <c r="F72" s="3">
        <v>60</v>
      </c>
      <c r="G72" s="3">
        <v>40</v>
      </c>
      <c r="H72" s="3">
        <v>20</v>
      </c>
      <c r="I72" s="3">
        <v>100</v>
      </c>
      <c r="J72" s="3"/>
      <c r="K72" s="3"/>
      <c r="L72" s="3">
        <f>J72+H72+F72</f>
        <v>80</v>
      </c>
      <c r="M72" s="3">
        <f>(F72*G72)+(H72*I72)+(J72*K72)</f>
        <v>4400</v>
      </c>
      <c r="N72" s="3">
        <v>0</v>
      </c>
      <c r="O72" s="3">
        <v>0</v>
      </c>
      <c r="P72" s="3"/>
      <c r="Q72" s="3"/>
      <c r="R72" s="3">
        <f>P72+N72</f>
        <v>0</v>
      </c>
      <c r="S72" s="3">
        <f>(N72*O72)+(P72*Q72)</f>
        <v>0</v>
      </c>
    </row>
    <row r="73" spans="2:19" x14ac:dyDescent="0.35">
      <c r="B73" s="33"/>
      <c r="C73" s="34"/>
      <c r="D73" s="3" t="s">
        <v>12</v>
      </c>
      <c r="E73" s="37" t="s">
        <v>14</v>
      </c>
      <c r="F73" s="3">
        <v>30</v>
      </c>
      <c r="G73" s="3">
        <v>40</v>
      </c>
      <c r="H73" s="3"/>
      <c r="I73" s="3"/>
      <c r="J73" s="3">
        <v>20</v>
      </c>
      <c r="K73" s="3">
        <v>30</v>
      </c>
      <c r="L73" s="3">
        <f t="shared" ref="L73:L74" si="118">J73+H73+F73</f>
        <v>50</v>
      </c>
      <c r="M73" s="3">
        <f t="shared" ref="M73:M74" si="119">(F73*G73)+(H73*I73)+(J73*K73)</f>
        <v>1800</v>
      </c>
      <c r="N73" s="3">
        <v>0</v>
      </c>
      <c r="O73" s="3">
        <v>0</v>
      </c>
      <c r="P73" s="3"/>
      <c r="Q73" s="3"/>
      <c r="R73" s="3">
        <f>P73+N73</f>
        <v>0</v>
      </c>
      <c r="S73" s="3">
        <f t="shared" ref="S73:S74" si="120">(N73*O73)+(P73*Q73)</f>
        <v>0</v>
      </c>
    </row>
    <row r="74" spans="2:19" x14ac:dyDescent="0.35">
      <c r="B74" s="33"/>
      <c r="C74" s="34"/>
      <c r="D74" s="3" t="s">
        <v>12</v>
      </c>
      <c r="E74" s="37" t="s">
        <v>15</v>
      </c>
      <c r="F74" s="3"/>
      <c r="G74" s="3"/>
      <c r="H74" s="3"/>
      <c r="I74" s="3"/>
      <c r="J74" s="3"/>
      <c r="K74" s="3"/>
      <c r="L74" s="3">
        <f t="shared" si="118"/>
        <v>0</v>
      </c>
      <c r="M74" s="3">
        <f t="shared" si="119"/>
        <v>0</v>
      </c>
      <c r="N74" s="3">
        <v>0</v>
      </c>
      <c r="O74" s="3">
        <v>0</v>
      </c>
      <c r="P74" s="3"/>
      <c r="Q74" s="3"/>
      <c r="R74" s="3">
        <f t="shared" ref="R74" si="121">P74+N74</f>
        <v>0</v>
      </c>
      <c r="S74" s="3">
        <f t="shared" si="120"/>
        <v>0</v>
      </c>
    </row>
    <row r="75" spans="2:19" x14ac:dyDescent="0.35">
      <c r="B75" s="33"/>
      <c r="C75" s="34"/>
      <c r="D75" s="5" t="s">
        <v>12</v>
      </c>
      <c r="E75" s="38" t="s">
        <v>16</v>
      </c>
      <c r="F75" s="5">
        <f t="shared" ref="F75:K75" si="122">SUM(F72:F74)</f>
        <v>90</v>
      </c>
      <c r="G75" s="5"/>
      <c r="H75" s="5">
        <f t="shared" si="122"/>
        <v>20</v>
      </c>
      <c r="I75" s="5"/>
      <c r="J75" s="5">
        <f t="shared" si="122"/>
        <v>20</v>
      </c>
      <c r="K75" s="5"/>
      <c r="L75" s="5">
        <f t="shared" ref="F75:N75" si="123">SUM(L72:L74)</f>
        <v>130</v>
      </c>
      <c r="M75" s="5">
        <f t="shared" si="123"/>
        <v>6200</v>
      </c>
      <c r="N75" s="5">
        <f t="shared" si="123"/>
        <v>0</v>
      </c>
      <c r="O75" s="5"/>
      <c r="P75" s="5">
        <f t="shared" ref="P75:S75" si="124">SUM(P72:P74)</f>
        <v>0</v>
      </c>
      <c r="Q75" s="5">
        <f t="shared" si="124"/>
        <v>0</v>
      </c>
      <c r="R75" s="5">
        <f t="shared" si="124"/>
        <v>0</v>
      </c>
      <c r="S75" s="5">
        <f t="shared" si="124"/>
        <v>0</v>
      </c>
    </row>
    <row r="76" spans="2:19" x14ac:dyDescent="0.35">
      <c r="B76" s="33"/>
      <c r="C76" s="32" t="s">
        <v>38</v>
      </c>
      <c r="D76" s="3" t="s">
        <v>12</v>
      </c>
      <c r="E76" s="37" t="s">
        <v>13</v>
      </c>
      <c r="F76" s="3">
        <v>25</v>
      </c>
      <c r="G76" s="3">
        <v>50</v>
      </c>
      <c r="H76" s="3">
        <v>25</v>
      </c>
      <c r="I76" s="3">
        <v>80</v>
      </c>
      <c r="J76" s="3"/>
      <c r="K76" s="3"/>
      <c r="L76" s="3">
        <f t="shared" ref="L76:L78" si="125">J76+H76+F76</f>
        <v>50</v>
      </c>
      <c r="M76" s="3">
        <f t="shared" ref="M76:M78" si="126">(F76*G76)+(H76*I76)+(J76*K76)</f>
        <v>3250</v>
      </c>
      <c r="N76" s="3">
        <v>30</v>
      </c>
      <c r="O76" s="3">
        <v>40</v>
      </c>
      <c r="P76" s="3"/>
      <c r="Q76" s="3"/>
      <c r="R76" s="3">
        <f>P76+N76</f>
        <v>30</v>
      </c>
      <c r="S76" s="3">
        <f>(N76*O76)+(P76*Q76)</f>
        <v>1200</v>
      </c>
    </row>
    <row r="77" spans="2:19" x14ac:dyDescent="0.35">
      <c r="B77" s="33"/>
      <c r="C77" s="32"/>
      <c r="D77" s="3" t="s">
        <v>12</v>
      </c>
      <c r="E77" s="37" t="s">
        <v>14</v>
      </c>
      <c r="F77" s="3">
        <v>30</v>
      </c>
      <c r="G77" s="3">
        <v>50</v>
      </c>
      <c r="H77" s="3"/>
      <c r="I77" s="3"/>
      <c r="J77" s="3">
        <v>12</v>
      </c>
      <c r="K77" s="3">
        <v>50</v>
      </c>
      <c r="L77" s="3">
        <f t="shared" si="125"/>
        <v>42</v>
      </c>
      <c r="M77" s="3">
        <f t="shared" si="126"/>
        <v>2100</v>
      </c>
      <c r="N77" s="3">
        <v>15</v>
      </c>
      <c r="O77" s="3">
        <v>45</v>
      </c>
      <c r="P77" s="3">
        <v>10</v>
      </c>
      <c r="Q77" s="3">
        <v>40</v>
      </c>
      <c r="R77" s="3">
        <f t="shared" ref="R77:R78" si="127">P77+N77</f>
        <v>25</v>
      </c>
      <c r="S77" s="3">
        <f t="shared" ref="S77:S78" si="128">(N77*O77)+(P77*Q77)</f>
        <v>1075</v>
      </c>
    </row>
    <row r="78" spans="2:19" x14ac:dyDescent="0.35">
      <c r="B78" s="33"/>
      <c r="C78" s="32"/>
      <c r="D78" s="3" t="s">
        <v>12</v>
      </c>
      <c r="E78" s="37" t="s">
        <v>15</v>
      </c>
      <c r="F78" s="3"/>
      <c r="G78" s="3"/>
      <c r="H78" s="3"/>
      <c r="I78" s="3"/>
      <c r="J78" s="3"/>
      <c r="K78" s="3"/>
      <c r="L78" s="3">
        <f t="shared" si="125"/>
        <v>0</v>
      </c>
      <c r="M78" s="3">
        <f t="shared" si="126"/>
        <v>0</v>
      </c>
      <c r="N78" s="3">
        <v>0</v>
      </c>
      <c r="O78" s="3">
        <v>0</v>
      </c>
      <c r="P78" s="3"/>
      <c r="Q78" s="3"/>
      <c r="R78" s="3">
        <f t="shared" si="127"/>
        <v>0</v>
      </c>
      <c r="S78" s="3">
        <f t="shared" si="128"/>
        <v>0</v>
      </c>
    </row>
    <row r="79" spans="2:19" x14ac:dyDescent="0.35">
      <c r="B79" s="33"/>
      <c r="C79" s="32"/>
      <c r="D79" s="5" t="s">
        <v>12</v>
      </c>
      <c r="E79" s="38" t="s">
        <v>16</v>
      </c>
      <c r="F79" s="5">
        <f t="shared" ref="F79:K79" si="129">SUM(F76:F78)</f>
        <v>55</v>
      </c>
      <c r="G79" s="5"/>
      <c r="H79" s="5">
        <f t="shared" si="129"/>
        <v>25</v>
      </c>
      <c r="I79" s="5"/>
      <c r="J79" s="5">
        <f t="shared" si="129"/>
        <v>12</v>
      </c>
      <c r="K79" s="5"/>
      <c r="L79" s="5">
        <f t="shared" ref="F79:N79" si="130">SUM(L76:L78)</f>
        <v>92</v>
      </c>
      <c r="M79" s="5">
        <f t="shared" si="130"/>
        <v>5350</v>
      </c>
      <c r="N79" s="5">
        <f t="shared" si="130"/>
        <v>45</v>
      </c>
      <c r="O79" s="5"/>
      <c r="P79" s="5">
        <f t="shared" ref="P79:S79" si="131">SUM(P76:P78)</f>
        <v>10</v>
      </c>
      <c r="Q79" s="5">
        <f t="shared" si="131"/>
        <v>40</v>
      </c>
      <c r="R79" s="5">
        <f t="shared" si="131"/>
        <v>55</v>
      </c>
      <c r="S79" s="5">
        <f t="shared" si="131"/>
        <v>2275</v>
      </c>
    </row>
    <row r="80" spans="2:19" x14ac:dyDescent="0.35">
      <c r="B80" s="33" t="s">
        <v>42</v>
      </c>
      <c r="C80" s="32" t="s">
        <v>40</v>
      </c>
      <c r="D80" s="3" t="s">
        <v>12</v>
      </c>
      <c r="E80" s="37" t="s">
        <v>13</v>
      </c>
      <c r="F80" s="3"/>
      <c r="G80" s="3"/>
      <c r="H80" s="3">
        <v>3</v>
      </c>
      <c r="I80" s="3">
        <v>100</v>
      </c>
      <c r="J80" s="3"/>
      <c r="K80" s="3"/>
      <c r="L80" s="3">
        <f>J80+H80+F80</f>
        <v>3</v>
      </c>
      <c r="M80" s="3">
        <f>(F80*G80)+(H80*I80)+(J80*K80)</f>
        <v>300</v>
      </c>
      <c r="N80" s="3">
        <v>7</v>
      </c>
      <c r="O80" s="3">
        <v>45</v>
      </c>
      <c r="P80" s="3"/>
      <c r="Q80" s="3"/>
      <c r="R80" s="3">
        <f>P80+N80</f>
        <v>7</v>
      </c>
      <c r="S80" s="3">
        <f>(N80*O80)+(P80*Q80)</f>
        <v>315</v>
      </c>
    </row>
    <row r="81" spans="2:19" x14ac:dyDescent="0.35">
      <c r="B81" s="33"/>
      <c r="C81" s="32"/>
      <c r="D81" s="3" t="s">
        <v>12</v>
      </c>
      <c r="E81" s="37" t="s">
        <v>14</v>
      </c>
      <c r="F81" s="3">
        <v>45</v>
      </c>
      <c r="G81" s="3">
        <v>50</v>
      </c>
      <c r="H81" s="3">
        <v>4</v>
      </c>
      <c r="I81" s="3">
        <v>100</v>
      </c>
      <c r="J81" s="3">
        <v>15</v>
      </c>
      <c r="K81" s="3">
        <v>50</v>
      </c>
      <c r="L81" s="3">
        <f t="shared" ref="L81:L82" si="132">J81+H81+F81</f>
        <v>64</v>
      </c>
      <c r="M81" s="3">
        <f t="shared" ref="M81:M82" si="133">(F81*G81)+(H81*I81)+(J81*K81)</f>
        <v>3400</v>
      </c>
      <c r="N81" s="8">
        <v>26</v>
      </c>
      <c r="O81" s="8">
        <v>55</v>
      </c>
      <c r="P81" s="3">
        <v>2</v>
      </c>
      <c r="Q81" s="3">
        <v>55</v>
      </c>
      <c r="R81" s="3">
        <f t="shared" ref="R81:R82" si="134">P81+N81</f>
        <v>28</v>
      </c>
      <c r="S81" s="3">
        <f t="shared" ref="S81:S82" si="135">(N81*O81)+(P81*Q81)</f>
        <v>1540</v>
      </c>
    </row>
    <row r="82" spans="2:19" x14ac:dyDescent="0.35">
      <c r="B82" s="33"/>
      <c r="C82" s="32"/>
      <c r="D82" s="3" t="s">
        <v>12</v>
      </c>
      <c r="E82" s="37" t="s">
        <v>15</v>
      </c>
      <c r="F82" s="3">
        <v>25</v>
      </c>
      <c r="G82" s="3">
        <v>50</v>
      </c>
      <c r="H82" s="3">
        <v>3</v>
      </c>
      <c r="I82" s="3">
        <v>100</v>
      </c>
      <c r="J82" s="3">
        <v>10</v>
      </c>
      <c r="K82" s="3">
        <v>50</v>
      </c>
      <c r="L82" s="3">
        <f t="shared" si="132"/>
        <v>38</v>
      </c>
      <c r="M82" s="3">
        <f t="shared" si="133"/>
        <v>2050</v>
      </c>
      <c r="N82" s="8">
        <v>10</v>
      </c>
      <c r="O82" s="8">
        <v>50</v>
      </c>
      <c r="P82" s="3">
        <v>7</v>
      </c>
      <c r="Q82" s="3">
        <v>65</v>
      </c>
      <c r="R82" s="3">
        <f t="shared" si="134"/>
        <v>17</v>
      </c>
      <c r="S82" s="3">
        <f t="shared" si="135"/>
        <v>955</v>
      </c>
    </row>
    <row r="83" spans="2:19" x14ac:dyDescent="0.35">
      <c r="B83" s="33"/>
      <c r="C83" s="32"/>
      <c r="D83" s="5" t="s">
        <v>12</v>
      </c>
      <c r="E83" s="38" t="s">
        <v>16</v>
      </c>
      <c r="F83" s="5">
        <f t="shared" ref="F83:K83" si="136">SUM(F80:F82)</f>
        <v>70</v>
      </c>
      <c r="G83" s="5"/>
      <c r="H83" s="5">
        <f t="shared" si="136"/>
        <v>10</v>
      </c>
      <c r="I83" s="5"/>
      <c r="J83" s="5">
        <f t="shared" si="136"/>
        <v>25</v>
      </c>
      <c r="K83" s="5"/>
      <c r="L83" s="5">
        <f t="shared" ref="F83:N83" si="137">SUM(L80:L82)</f>
        <v>105</v>
      </c>
      <c r="M83" s="5">
        <f t="shared" si="137"/>
        <v>5750</v>
      </c>
      <c r="N83" s="5">
        <f t="shared" si="137"/>
        <v>43</v>
      </c>
      <c r="O83" s="5"/>
      <c r="P83" s="5">
        <f t="shared" ref="P83:S83" si="138">SUM(P80:P82)</f>
        <v>9</v>
      </c>
      <c r="Q83" s="5"/>
      <c r="R83" s="5">
        <f t="shared" si="138"/>
        <v>52</v>
      </c>
      <c r="S83" s="5">
        <f t="shared" si="138"/>
        <v>2810</v>
      </c>
    </row>
    <row r="84" spans="2:19" x14ac:dyDescent="0.35">
      <c r="B84" s="33"/>
      <c r="C84" s="32" t="s">
        <v>41</v>
      </c>
      <c r="D84" s="3" t="s">
        <v>12</v>
      </c>
      <c r="E84" s="37" t="s">
        <v>13</v>
      </c>
      <c r="F84" s="3"/>
      <c r="G84" s="3"/>
      <c r="H84" s="3">
        <v>5</v>
      </c>
      <c r="I84" s="3">
        <v>100</v>
      </c>
      <c r="J84" s="3"/>
      <c r="K84" s="3"/>
      <c r="L84" s="3">
        <f>J84+H84+F84</f>
        <v>5</v>
      </c>
      <c r="M84" s="3">
        <f>(F84*G84)+(H84*I84)+(J84*K84)</f>
        <v>500</v>
      </c>
      <c r="N84" s="3">
        <v>8</v>
      </c>
      <c r="O84" s="3">
        <v>40</v>
      </c>
      <c r="P84" s="3"/>
      <c r="Q84" s="3"/>
      <c r="R84" s="3">
        <f>P84+N84</f>
        <v>8</v>
      </c>
      <c r="S84" s="3">
        <f>(N84*O84)+(P84*Q84)</f>
        <v>320</v>
      </c>
    </row>
    <row r="85" spans="2:19" x14ac:dyDescent="0.35">
      <c r="B85" s="33"/>
      <c r="C85" s="32"/>
      <c r="D85" s="3" t="s">
        <v>12</v>
      </c>
      <c r="E85" s="37" t="s">
        <v>14</v>
      </c>
      <c r="F85" s="3">
        <v>35</v>
      </c>
      <c r="G85" s="3">
        <v>50</v>
      </c>
      <c r="H85" s="3">
        <v>2</v>
      </c>
      <c r="I85" s="3">
        <v>100</v>
      </c>
      <c r="J85" s="3">
        <v>10</v>
      </c>
      <c r="K85" s="3">
        <v>50</v>
      </c>
      <c r="L85" s="3">
        <f t="shared" ref="L85:L86" si="139">J85+H85+F85</f>
        <v>47</v>
      </c>
      <c r="M85" s="3">
        <f t="shared" ref="M85:M86" si="140">(F85*G85)+(H85*I85)+(J85*K85)</f>
        <v>2450</v>
      </c>
      <c r="N85" s="8">
        <v>16</v>
      </c>
      <c r="O85" s="8">
        <v>45</v>
      </c>
      <c r="P85" s="3">
        <v>3</v>
      </c>
      <c r="Q85" s="3">
        <v>55</v>
      </c>
      <c r="R85" s="3">
        <f t="shared" ref="R85:R86" si="141">P85+N85</f>
        <v>19</v>
      </c>
      <c r="S85" s="3">
        <f t="shared" ref="S85:S86" si="142">(N85*O85)+(P85*Q85)</f>
        <v>885</v>
      </c>
    </row>
    <row r="86" spans="2:19" x14ac:dyDescent="0.35">
      <c r="B86" s="33"/>
      <c r="C86" s="32"/>
      <c r="D86" s="3" t="s">
        <v>12</v>
      </c>
      <c r="E86" s="37" t="s">
        <v>15</v>
      </c>
      <c r="F86" s="3">
        <v>25</v>
      </c>
      <c r="G86" s="3">
        <v>50</v>
      </c>
      <c r="H86" s="3">
        <v>1</v>
      </c>
      <c r="I86" s="3">
        <v>100</v>
      </c>
      <c r="J86" s="3">
        <v>6</v>
      </c>
      <c r="K86" s="3">
        <v>50</v>
      </c>
      <c r="L86" s="3">
        <f t="shared" si="139"/>
        <v>32</v>
      </c>
      <c r="M86" s="3">
        <f t="shared" si="140"/>
        <v>1650</v>
      </c>
      <c r="N86" s="8">
        <v>5</v>
      </c>
      <c r="O86" s="8">
        <v>45</v>
      </c>
      <c r="P86" s="3">
        <v>2</v>
      </c>
      <c r="Q86" s="3">
        <v>55</v>
      </c>
      <c r="R86" s="3">
        <f t="shared" si="141"/>
        <v>7</v>
      </c>
      <c r="S86" s="3">
        <f t="shared" si="142"/>
        <v>335</v>
      </c>
    </row>
    <row r="87" spans="2:19" x14ac:dyDescent="0.35">
      <c r="B87" s="33"/>
      <c r="C87" s="32"/>
      <c r="D87" s="5" t="s">
        <v>12</v>
      </c>
      <c r="E87" s="38" t="s">
        <v>16</v>
      </c>
      <c r="F87" s="5">
        <f t="shared" ref="F87:K87" si="143">SUM(F84:F86)</f>
        <v>60</v>
      </c>
      <c r="G87" s="5"/>
      <c r="H87" s="5">
        <f t="shared" si="143"/>
        <v>8</v>
      </c>
      <c r="I87" s="5"/>
      <c r="J87" s="5">
        <f t="shared" si="143"/>
        <v>16</v>
      </c>
      <c r="K87" s="5"/>
      <c r="L87" s="5">
        <f t="shared" ref="F87:N87" si="144">SUM(L84:L86)</f>
        <v>84</v>
      </c>
      <c r="M87" s="5">
        <f t="shared" si="144"/>
        <v>4600</v>
      </c>
      <c r="N87" s="5">
        <f t="shared" si="144"/>
        <v>29</v>
      </c>
      <c r="O87" s="5"/>
      <c r="P87" s="5">
        <f t="shared" ref="P87:S87" si="145">SUM(P84:P86)</f>
        <v>5</v>
      </c>
      <c r="Q87" s="5"/>
      <c r="R87" s="5">
        <f t="shared" si="145"/>
        <v>34</v>
      </c>
      <c r="S87" s="5">
        <f t="shared" si="145"/>
        <v>1540</v>
      </c>
    </row>
    <row r="88" spans="2:19" x14ac:dyDescent="0.35">
      <c r="B88" s="33" t="s">
        <v>46</v>
      </c>
      <c r="C88" s="32" t="s">
        <v>43</v>
      </c>
      <c r="D88" s="3" t="s">
        <v>12</v>
      </c>
      <c r="E88" s="37" t="s">
        <v>13</v>
      </c>
      <c r="F88" s="3">
        <v>45</v>
      </c>
      <c r="G88" s="3">
        <v>40</v>
      </c>
      <c r="H88" s="3">
        <v>40</v>
      </c>
      <c r="I88" s="3">
        <v>100</v>
      </c>
      <c r="J88" s="3"/>
      <c r="K88" s="3"/>
      <c r="L88" s="3">
        <f>J88+H88+F88</f>
        <v>85</v>
      </c>
      <c r="M88" s="3">
        <f>(F88*G88)+(H88*I88)+(J88*K88)</f>
        <v>5800</v>
      </c>
      <c r="N88" s="3">
        <v>28</v>
      </c>
      <c r="O88" s="3">
        <v>35</v>
      </c>
      <c r="P88" s="3"/>
      <c r="Q88" s="3"/>
      <c r="R88" s="3">
        <f>P88+N88</f>
        <v>28</v>
      </c>
      <c r="S88" s="3">
        <f>(N88*O88)+(P88*Q88)</f>
        <v>980</v>
      </c>
    </row>
    <row r="89" spans="2:19" x14ac:dyDescent="0.35">
      <c r="B89" s="33"/>
      <c r="C89" s="32"/>
      <c r="D89" s="3" t="s">
        <v>12</v>
      </c>
      <c r="E89" s="37" t="s">
        <v>14</v>
      </c>
      <c r="F89" s="3">
        <v>10</v>
      </c>
      <c r="G89" s="3">
        <v>40</v>
      </c>
      <c r="H89" s="3"/>
      <c r="I89" s="3"/>
      <c r="J89" s="3">
        <v>20</v>
      </c>
      <c r="K89" s="3">
        <v>50</v>
      </c>
      <c r="L89" s="3">
        <f t="shared" ref="L89:L90" si="146">J89+H89+F89</f>
        <v>30</v>
      </c>
      <c r="M89" s="3">
        <f t="shared" ref="M89:M90" si="147">(F89*G89)+(H89*I89)+(J89*K89)</f>
        <v>1400</v>
      </c>
      <c r="N89" s="3">
        <v>5</v>
      </c>
      <c r="O89" s="3">
        <v>40</v>
      </c>
      <c r="P89" s="3">
        <v>27</v>
      </c>
      <c r="Q89" s="3">
        <v>50</v>
      </c>
      <c r="R89" s="3">
        <f t="shared" ref="R89:R90" si="148">P89+N89</f>
        <v>32</v>
      </c>
      <c r="S89" s="3">
        <f t="shared" ref="S89:S90" si="149">(N89*O89)+(P89*Q89)</f>
        <v>1550</v>
      </c>
    </row>
    <row r="90" spans="2:19" x14ac:dyDescent="0.35">
      <c r="B90" s="33"/>
      <c r="C90" s="32"/>
      <c r="D90" s="3" t="s">
        <v>12</v>
      </c>
      <c r="E90" s="37" t="s">
        <v>15</v>
      </c>
      <c r="F90" s="3">
        <v>5</v>
      </c>
      <c r="G90" s="3">
        <v>40</v>
      </c>
      <c r="H90" s="3"/>
      <c r="I90" s="3"/>
      <c r="J90" s="3"/>
      <c r="K90" s="3"/>
      <c r="L90" s="3">
        <f t="shared" si="146"/>
        <v>5</v>
      </c>
      <c r="M90" s="3">
        <f t="shared" si="147"/>
        <v>200</v>
      </c>
      <c r="N90" s="3">
        <v>0</v>
      </c>
      <c r="O90" s="3">
        <v>0</v>
      </c>
      <c r="P90" s="3">
        <v>1</v>
      </c>
      <c r="Q90" s="3">
        <v>50</v>
      </c>
      <c r="R90" s="3">
        <f t="shared" si="148"/>
        <v>1</v>
      </c>
      <c r="S90" s="3">
        <f t="shared" si="149"/>
        <v>50</v>
      </c>
    </row>
    <row r="91" spans="2:19" x14ac:dyDescent="0.35">
      <c r="B91" s="33"/>
      <c r="C91" s="32"/>
      <c r="D91" s="5" t="s">
        <v>12</v>
      </c>
      <c r="E91" s="38" t="s">
        <v>16</v>
      </c>
      <c r="F91" s="5">
        <f t="shared" ref="F91:K91" si="150">SUM(F88:F90)</f>
        <v>60</v>
      </c>
      <c r="G91" s="5"/>
      <c r="H91" s="5">
        <f t="shared" si="150"/>
        <v>40</v>
      </c>
      <c r="I91" s="5"/>
      <c r="J91" s="5">
        <f t="shared" si="150"/>
        <v>20</v>
      </c>
      <c r="K91" s="5"/>
      <c r="L91" s="5">
        <f t="shared" ref="F91:N91" si="151">SUM(L88:L90)</f>
        <v>120</v>
      </c>
      <c r="M91" s="5">
        <f t="shared" si="151"/>
        <v>7400</v>
      </c>
      <c r="N91" s="5">
        <f t="shared" si="151"/>
        <v>33</v>
      </c>
      <c r="O91" s="5"/>
      <c r="P91" s="5">
        <f t="shared" ref="P91:S91" si="152">SUM(P88:P90)</f>
        <v>28</v>
      </c>
      <c r="Q91" s="5"/>
      <c r="R91" s="5">
        <f t="shared" si="152"/>
        <v>61</v>
      </c>
      <c r="S91" s="5">
        <f t="shared" si="152"/>
        <v>2580</v>
      </c>
    </row>
    <row r="92" spans="2:19" x14ac:dyDescent="0.35">
      <c r="B92" s="33"/>
      <c r="C92" s="32" t="s">
        <v>45</v>
      </c>
      <c r="D92" s="3" t="s">
        <v>12</v>
      </c>
      <c r="E92" s="37" t="s">
        <v>13</v>
      </c>
      <c r="F92" s="3">
        <v>10</v>
      </c>
      <c r="G92" s="3">
        <v>50</v>
      </c>
      <c r="H92" s="3">
        <v>40</v>
      </c>
      <c r="I92" s="3">
        <v>80</v>
      </c>
      <c r="J92" s="3">
        <v>10</v>
      </c>
      <c r="K92" s="3">
        <v>40</v>
      </c>
      <c r="L92" s="3">
        <f t="shared" ref="L92:L94" si="153">J92+H92+F92</f>
        <v>60</v>
      </c>
      <c r="M92" s="3">
        <f>(F92*G92)+(H92*I92)+(J92*K92)</f>
        <v>4100</v>
      </c>
      <c r="N92" s="8">
        <v>16</v>
      </c>
      <c r="O92" s="8">
        <v>45</v>
      </c>
      <c r="P92" s="3"/>
      <c r="Q92" s="3"/>
      <c r="R92" s="3">
        <f>P92+N92</f>
        <v>16</v>
      </c>
      <c r="S92" s="3">
        <f>(N92*O92)+(P92*Q92)</f>
        <v>720</v>
      </c>
    </row>
    <row r="93" spans="2:19" x14ac:dyDescent="0.35">
      <c r="B93" s="33"/>
      <c r="C93" s="32"/>
      <c r="D93" s="3" t="s">
        <v>12</v>
      </c>
      <c r="E93" s="37" t="s">
        <v>14</v>
      </c>
      <c r="F93" s="3">
        <v>10</v>
      </c>
      <c r="G93" s="3">
        <v>50</v>
      </c>
      <c r="H93" s="3"/>
      <c r="I93" s="3"/>
      <c r="J93" s="3">
        <v>30</v>
      </c>
      <c r="K93" s="3">
        <v>50</v>
      </c>
      <c r="L93" s="3">
        <f t="shared" si="153"/>
        <v>40</v>
      </c>
      <c r="M93" s="3">
        <f t="shared" ref="M93:M94" si="154">(F93*G93)+(H93*I93)+(J93*K93)</f>
        <v>2000</v>
      </c>
      <c r="N93" s="8">
        <v>12</v>
      </c>
      <c r="O93" s="8">
        <v>45</v>
      </c>
      <c r="P93" s="3">
        <v>9</v>
      </c>
      <c r="Q93" s="3">
        <v>50</v>
      </c>
      <c r="R93" s="3">
        <f t="shared" ref="R93:R94" si="155">P93+N93</f>
        <v>21</v>
      </c>
      <c r="S93" s="3">
        <f t="shared" ref="S93:S94" si="156">(N93*O93)+(P93*Q93)</f>
        <v>990</v>
      </c>
    </row>
    <row r="94" spans="2:19" x14ac:dyDescent="0.35">
      <c r="B94" s="33"/>
      <c r="C94" s="32"/>
      <c r="D94" s="3" t="s">
        <v>12</v>
      </c>
      <c r="E94" s="37" t="s">
        <v>15</v>
      </c>
      <c r="F94" s="3">
        <v>30</v>
      </c>
      <c r="G94" s="3">
        <v>50</v>
      </c>
      <c r="H94" s="3"/>
      <c r="I94" s="3"/>
      <c r="J94" s="3">
        <v>10</v>
      </c>
      <c r="K94" s="3">
        <v>50</v>
      </c>
      <c r="L94" s="3">
        <f t="shared" si="153"/>
        <v>40</v>
      </c>
      <c r="M94" s="3">
        <f t="shared" si="154"/>
        <v>2000</v>
      </c>
      <c r="N94" s="8">
        <v>18</v>
      </c>
      <c r="O94" s="8">
        <v>45</v>
      </c>
      <c r="P94" s="3">
        <v>6</v>
      </c>
      <c r="Q94" s="3">
        <v>50</v>
      </c>
      <c r="R94" s="3">
        <f t="shared" si="155"/>
        <v>24</v>
      </c>
      <c r="S94" s="3">
        <f t="shared" si="156"/>
        <v>1110</v>
      </c>
    </row>
    <row r="95" spans="2:19" x14ac:dyDescent="0.35">
      <c r="B95" s="33"/>
      <c r="C95" s="32"/>
      <c r="D95" s="5" t="s">
        <v>12</v>
      </c>
      <c r="E95" s="38" t="s">
        <v>16</v>
      </c>
      <c r="F95" s="5">
        <f t="shared" ref="F95:K95" si="157">SUM(F92:F94)</f>
        <v>50</v>
      </c>
      <c r="G95" s="5"/>
      <c r="H95" s="5">
        <f t="shared" si="157"/>
        <v>40</v>
      </c>
      <c r="I95" s="5"/>
      <c r="J95" s="5">
        <f t="shared" si="157"/>
        <v>50</v>
      </c>
      <c r="K95" s="5"/>
      <c r="L95" s="5">
        <f t="shared" ref="F95:N95" si="158">SUM(L92:L94)</f>
        <v>140</v>
      </c>
      <c r="M95" s="5">
        <f t="shared" si="158"/>
        <v>8100</v>
      </c>
      <c r="N95" s="5">
        <f t="shared" si="158"/>
        <v>46</v>
      </c>
      <c r="O95" s="5"/>
      <c r="P95" s="5">
        <f t="shared" ref="P95:S95" si="159">SUM(P92:P94)</f>
        <v>15</v>
      </c>
      <c r="Q95" s="5"/>
      <c r="R95" s="5">
        <f t="shared" si="159"/>
        <v>61</v>
      </c>
      <c r="S95" s="5">
        <f t="shared" si="159"/>
        <v>2820</v>
      </c>
    </row>
    <row r="96" spans="2:19" x14ac:dyDescent="0.35">
      <c r="B96" s="33"/>
      <c r="C96" s="32" t="s">
        <v>44</v>
      </c>
      <c r="D96" s="3" t="s">
        <v>12</v>
      </c>
      <c r="E96" s="37" t="s">
        <v>13</v>
      </c>
      <c r="F96" s="3"/>
      <c r="G96" s="3"/>
      <c r="H96" s="3">
        <v>80</v>
      </c>
      <c r="I96" s="3">
        <v>50</v>
      </c>
      <c r="J96" s="3"/>
      <c r="K96" s="3"/>
      <c r="L96" s="3">
        <f t="shared" ref="L96:L98" si="160">J96+H96+F96</f>
        <v>80</v>
      </c>
      <c r="M96" s="3">
        <f t="shared" ref="M96:M98" si="161">(F96*G96)+(H96*I96)+(J96*K96)</f>
        <v>4000</v>
      </c>
      <c r="N96" s="8">
        <v>7</v>
      </c>
      <c r="O96" s="8">
        <v>15</v>
      </c>
      <c r="P96" s="3"/>
      <c r="Q96" s="3"/>
      <c r="R96" s="3">
        <f>P96+N96</f>
        <v>7</v>
      </c>
      <c r="S96" s="3">
        <f>(N96*O96)+(P96*Q96)</f>
        <v>105</v>
      </c>
    </row>
    <row r="97" spans="2:19" x14ac:dyDescent="0.35">
      <c r="B97" s="33"/>
      <c r="C97" s="32"/>
      <c r="D97" s="3" t="s">
        <v>12</v>
      </c>
      <c r="E97" s="37" t="s">
        <v>14</v>
      </c>
      <c r="F97" s="3"/>
      <c r="G97" s="3"/>
      <c r="H97" s="3"/>
      <c r="I97" s="3"/>
      <c r="J97" s="3">
        <v>10</v>
      </c>
      <c r="K97" s="3">
        <v>50</v>
      </c>
      <c r="L97" s="3">
        <f t="shared" si="160"/>
        <v>10</v>
      </c>
      <c r="M97" s="3">
        <f t="shared" si="161"/>
        <v>500</v>
      </c>
      <c r="N97" s="8">
        <v>1</v>
      </c>
      <c r="O97" s="8">
        <v>15</v>
      </c>
      <c r="P97" s="3"/>
      <c r="Q97" s="3"/>
      <c r="R97" s="3">
        <f t="shared" ref="R97:R98" si="162">P97+N97</f>
        <v>1</v>
      </c>
      <c r="S97" s="3">
        <f t="shared" ref="S97:S98" si="163">(N97*O97)+(P97*Q97)</f>
        <v>15</v>
      </c>
    </row>
    <row r="98" spans="2:19" x14ac:dyDescent="0.35">
      <c r="B98" s="33"/>
      <c r="C98" s="32"/>
      <c r="D98" s="3" t="s">
        <v>12</v>
      </c>
      <c r="E98" s="37" t="s">
        <v>15</v>
      </c>
      <c r="F98" s="3"/>
      <c r="G98" s="3"/>
      <c r="H98" s="3"/>
      <c r="I98" s="3"/>
      <c r="J98" s="3">
        <v>10</v>
      </c>
      <c r="K98" s="3">
        <v>50</v>
      </c>
      <c r="L98" s="3">
        <f t="shared" si="160"/>
        <v>10</v>
      </c>
      <c r="M98" s="3">
        <f t="shared" si="161"/>
        <v>500</v>
      </c>
      <c r="N98" s="8">
        <v>0</v>
      </c>
      <c r="O98" s="8">
        <v>0</v>
      </c>
      <c r="P98" s="3"/>
      <c r="Q98" s="3"/>
      <c r="R98" s="3">
        <f t="shared" si="162"/>
        <v>0</v>
      </c>
      <c r="S98" s="3">
        <f t="shared" si="163"/>
        <v>0</v>
      </c>
    </row>
    <row r="99" spans="2:19" x14ac:dyDescent="0.35">
      <c r="B99" s="33"/>
      <c r="C99" s="32"/>
      <c r="D99" s="5" t="s">
        <v>12</v>
      </c>
      <c r="E99" s="38" t="s">
        <v>16</v>
      </c>
      <c r="F99" s="5">
        <f t="shared" ref="F99:K99" si="164">SUM(F96:F98)</f>
        <v>0</v>
      </c>
      <c r="G99" s="5"/>
      <c r="H99" s="5">
        <f t="shared" si="164"/>
        <v>80</v>
      </c>
      <c r="I99" s="5"/>
      <c r="J99" s="5">
        <f t="shared" si="164"/>
        <v>20</v>
      </c>
      <c r="K99" s="5"/>
      <c r="L99" s="5">
        <f t="shared" ref="F99:N99" si="165">SUM(L96:L98)</f>
        <v>100</v>
      </c>
      <c r="M99" s="5">
        <f t="shared" si="165"/>
        <v>5000</v>
      </c>
      <c r="N99" s="5">
        <f t="shared" si="165"/>
        <v>8</v>
      </c>
      <c r="O99" s="5"/>
      <c r="P99" s="5">
        <f t="shared" ref="P99:S99" si="166">SUM(P96:P98)</f>
        <v>0</v>
      </c>
      <c r="Q99" s="5">
        <f t="shared" si="166"/>
        <v>0</v>
      </c>
      <c r="R99" s="5">
        <f t="shared" si="166"/>
        <v>8</v>
      </c>
      <c r="S99" s="5">
        <f t="shared" si="166"/>
        <v>120</v>
      </c>
    </row>
    <row r="100" spans="2:19" x14ac:dyDescent="0.35">
      <c r="B100" s="30" t="s">
        <v>48</v>
      </c>
      <c r="C100" s="31"/>
      <c r="D100" s="31"/>
      <c r="E100" s="31"/>
      <c r="F100" s="12">
        <f t="shared" ref="F100:K100" si="167">SUM(F99,F95,F91,F87,F83,F79,F75,F71,F67,F63,F59,F55,F51,F47,F43,F39,F35,F31,F27,F23,F19,F15,F11,F7)</f>
        <v>1191</v>
      </c>
      <c r="G100" s="12"/>
      <c r="H100" s="12">
        <f t="shared" si="167"/>
        <v>453</v>
      </c>
      <c r="I100" s="12"/>
      <c r="J100" s="12">
        <f t="shared" si="167"/>
        <v>617</v>
      </c>
      <c r="K100" s="12"/>
      <c r="L100" s="12">
        <f>SUM(L99,L95,L91,L87,L83,L79,L75,L71,L67,L63,L59,L55,L51,L47,L43,L39,L35,L31,L27,L23,L19,L15,L11,L7)</f>
        <v>2261</v>
      </c>
      <c r="M100" s="12">
        <f t="shared" ref="M100:S100" si="168">SUM(M99,M95,M91,M87,M83,M79,M75,M71,M67,M63,M59,M55,M51,M47,M43,M39,M35,M31,M27,M23,M19,M15,M11,M7)</f>
        <v>145660</v>
      </c>
      <c r="N100" s="12">
        <f t="shared" si="168"/>
        <v>688</v>
      </c>
      <c r="O100" s="12"/>
      <c r="P100" s="12">
        <f t="shared" si="168"/>
        <v>189</v>
      </c>
      <c r="Q100" s="12">
        <f t="shared" si="168"/>
        <v>140</v>
      </c>
      <c r="R100" s="12">
        <f t="shared" si="168"/>
        <v>877</v>
      </c>
      <c r="S100" s="12">
        <f t="shared" si="168"/>
        <v>43265</v>
      </c>
    </row>
  </sheetData>
  <autoFilter ref="B3:S100" xr:uid="{0E498100-1730-40E6-9E75-BD4912B76B59}"/>
  <mergeCells count="36">
    <mergeCell ref="C52:C55"/>
    <mergeCell ref="B4:B15"/>
    <mergeCell ref="C16:C19"/>
    <mergeCell ref="C20:C23"/>
    <mergeCell ref="C24:C27"/>
    <mergeCell ref="B16:B27"/>
    <mergeCell ref="C28:C31"/>
    <mergeCell ref="C4:C7"/>
    <mergeCell ref="C8:C11"/>
    <mergeCell ref="C12:C15"/>
    <mergeCell ref="C32:C35"/>
    <mergeCell ref="C36:C39"/>
    <mergeCell ref="C40:C43"/>
    <mergeCell ref="C44:C47"/>
    <mergeCell ref="C48:C51"/>
    <mergeCell ref="C56:C59"/>
    <mergeCell ref="C60:C63"/>
    <mergeCell ref="C64:C67"/>
    <mergeCell ref="C68:C71"/>
    <mergeCell ref="C72:C75"/>
    <mergeCell ref="N2:Q2"/>
    <mergeCell ref="B100:E100"/>
    <mergeCell ref="C88:C91"/>
    <mergeCell ref="C92:C95"/>
    <mergeCell ref="C96:C99"/>
    <mergeCell ref="B88:B99"/>
    <mergeCell ref="F2:K2"/>
    <mergeCell ref="C76:C79"/>
    <mergeCell ref="C80:C83"/>
    <mergeCell ref="C84:C87"/>
    <mergeCell ref="B28:B35"/>
    <mergeCell ref="B36:B43"/>
    <mergeCell ref="B44:B55"/>
    <mergeCell ref="B56:B67"/>
    <mergeCell ref="B68:B79"/>
    <mergeCell ref="B80:B87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Summary</vt:lpstr>
      <vt:lpstr>MDO HQ Wise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Ashish Nautiyal</dc:creator>
  <cp:lastModifiedBy>Ashish Nautiyal</cp:lastModifiedBy>
  <cp:lastPrinted>2021-11-01T05:50:51Z</cp:lastPrinted>
  <dcterms:created xsi:type="dcterms:W3CDTF">2021-10-28T04:23:31Z</dcterms:created>
  <dcterms:modified xsi:type="dcterms:W3CDTF">2022-01-06T02:50:54Z</dcterms:modified>
</cp:coreProperties>
</file>