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ere\Desktop\"/>
    </mc:Choice>
  </mc:AlternateContent>
  <xr:revisionPtr revIDLastSave="0" documentId="8_{7B1F4EFB-AE96-4FDE-9564-75224B1A87C9}" xr6:coauthVersionLast="47" xr6:coauthVersionMax="47" xr10:uidLastSave="{00000000-0000-0000-0000-000000000000}"/>
  <bookViews>
    <workbookView xWindow="-110" yWindow="-110" windowWidth="19420" windowHeight="10300" xr2:uid="{80113032-EBCD-46A5-BE4E-BC127C12A7E1}"/>
  </bookViews>
  <sheets>
    <sheet name="VSPL" sheetId="1" r:id="rId1"/>
  </sheets>
  <definedNames>
    <definedName name="_xlnm._FilterDatabase" localSheetId="0" hidden="1">VSPL!$A$5:$J$22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0" i="1"/>
  <c r="I20" i="1" s="1"/>
  <c r="J20" i="1" s="1"/>
  <c r="G19" i="1"/>
  <c r="I19" i="1" s="1"/>
  <c r="J19" i="1" s="1"/>
  <c r="G18" i="1"/>
  <c r="I18" i="1" s="1"/>
  <c r="J18" i="1" s="1"/>
  <c r="G17" i="1"/>
  <c r="H17" i="1" s="1"/>
  <c r="G16" i="1"/>
  <c r="I16" i="1" s="1"/>
  <c r="J16" i="1" s="1"/>
  <c r="G15" i="1"/>
  <c r="H15" i="1" s="1"/>
  <c r="G14" i="1"/>
  <c r="I14" i="1" s="1"/>
  <c r="J14" i="1" s="1"/>
  <c r="G13" i="1"/>
  <c r="I13" i="1" s="1"/>
  <c r="J13" i="1" s="1"/>
  <c r="G12" i="1"/>
  <c r="I12" i="1" s="1"/>
  <c r="J12" i="1" s="1"/>
  <c r="G11" i="1"/>
  <c r="H11" i="1" s="1"/>
  <c r="K10" i="1"/>
  <c r="G10" i="1"/>
  <c r="H10" i="1" s="1"/>
  <c r="K9" i="1"/>
  <c r="G9" i="1"/>
  <c r="H9" i="1" s="1"/>
  <c r="K8" i="1"/>
  <c r="G8" i="1"/>
  <c r="I8" i="1" s="1"/>
  <c r="I11" i="1" l="1"/>
  <c r="J11" i="1" s="1"/>
  <c r="I9" i="1"/>
  <c r="J9" i="1" s="1"/>
  <c r="I17" i="1"/>
  <c r="J17" i="1" s="1"/>
  <c r="H14" i="1"/>
  <c r="H20" i="1"/>
  <c r="J8" i="1"/>
  <c r="H12" i="1"/>
  <c r="H18" i="1"/>
  <c r="I15" i="1"/>
  <c r="J15" i="1" s="1"/>
  <c r="I10" i="1"/>
  <c r="J10" i="1" s="1"/>
  <c r="H13" i="1"/>
  <c r="H16" i="1"/>
  <c r="H19" i="1"/>
  <c r="H8" i="1"/>
  <c r="G21" i="1"/>
  <c r="G22" i="1" s="1"/>
  <c r="I21" i="1" l="1"/>
  <c r="J21" i="1" s="1"/>
  <c r="H21" i="1"/>
  <c r="H22" i="1" s="1"/>
</calcChain>
</file>

<file path=xl/sharedStrings.xml><?xml version="1.0" encoding="utf-8"?>
<sst xmlns="http://schemas.openxmlformats.org/spreadsheetml/2006/main" count="37" uniqueCount="34">
  <si>
    <t>VNR Seeds Pvt. Ltd, Raipur</t>
  </si>
  <si>
    <t>KRA Assesment Sheet</t>
  </si>
  <si>
    <t>ONROLL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</si>
  <si>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</si>
  <si>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</si>
  <si>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</si>
  <si>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</si>
  <si>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</si>
  <si>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</si>
  <si>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</si>
  <si>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</si>
  <si>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</si>
  <si>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</si>
  <si>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</si>
  <si>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</si>
  <si>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</si>
  <si>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</si>
  <si>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</si>
  <si>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</si>
  <si>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</si>
  <si>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</si>
  <si>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</si>
  <si>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</si>
  <si>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</si>
  <si>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May'23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</si>
  <si>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</si>
  <si>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</si>
  <si>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</si>
  <si>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</si>
  <si>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</si>
  <si>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</si>
  <si>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</si>
  <si>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</si>
  <si>
    <t>MEKALA PRAMOD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</si>
</sst>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7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4" fillId="6" borderId="1" xfId="1" applyNumberFormat="1" applyFont="1" applyFill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2" fontId="2" fillId="8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2" fontId="5" fillId="9" borderId="2" xfId="0" applyNumberFormat="1" applyFont="1" applyFill="1" applyBorder="1" applyAlignment="1">
      <alignment horizontal="center" vertical="center"/>
    </xf>
    <xf numFmtId="2" fontId="2" fillId="1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2" fillId="0" borderId="5" xfId="0" applyFont="1" applyBorder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406C-F59A-47C6-9343-A79B1F03881F}">
  <dimension ref="A1:K22"/>
  <sheetViews>
    <sheetView showGridLines="0" tabSelected="1" workbookViewId="0"/>
  </sheetViews>
  <sheetFormatPr defaultRowHeight="14.5" x14ac:dyDescent="0.35"/>
  <cols>
    <col min="1" max="1" width="8.7265625" style="1"/>
    <col min="2" max="2" width="38.1796875" bestFit="1" customWidth="1"/>
    <col min="3" max="3" width="13.7265625" bestFit="1" customWidth="1"/>
    <col min="4" max="5" width="10.54296875" style="2" bestFit="1" customWidth="1"/>
    <col min="7" max="7" width="10.453125" customWidth="1"/>
  </cols>
  <sheetData>
    <row r="1" spans="1:11" x14ac:dyDescent="0.35">
      <c r="A1" s="1" t="s">
        <v>0</v>
      </c>
    </row>
    <row r="2" spans="1:11" x14ac:dyDescent="0.35">
      <c r="A2" s="1" t="s">
        <v>1</v>
      </c>
    </row>
    <row r="3" spans="1:11" ht="28.5" x14ac:dyDescent="0.65">
      <c r="A3" s="3" t="s">
        <v>2</v>
      </c>
      <c r="B3" s="3"/>
    </row>
    <row r="5" spans="1:11" x14ac:dyDescent="0.35">
      <c r="D5" s="32"/>
      <c r="E5" s="32"/>
    </row>
    <row r="6" spans="1:11" ht="15" customHeight="1" x14ac:dyDescent="0.35">
      <c r="A6" s="34" t="s">
        <v>33</v>
      </c>
      <c r="D6" s="35"/>
      <c r="E6" s="35"/>
    </row>
    <row r="7" spans="1:11" ht="60" customHeight="1" x14ac:dyDescent="0.35">
      <c r="A7" s="4" t="s">
        <v>3</v>
      </c>
      <c r="B7" s="5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</row>
    <row r="8" spans="1:11" ht="15" customHeight="1" x14ac:dyDescent="0.35">
      <c r="A8" s="8">
        <v>1</v>
      </c>
      <c r="B8" s="9" t="s">
        <v>13</v>
      </c>
      <c r="C8" s="10" t="s">
        <v>14</v>
      </c>
      <c r="D8" s="12">
        <v>175.5</v>
      </c>
      <c r="E8" s="12">
        <v>155</v>
      </c>
      <c r="F8" s="10">
        <v>15</v>
      </c>
      <c r="G8" s="13">
        <f>(E8/D8)*F8</f>
        <v>13.247863247863249</v>
      </c>
      <c r="H8" s="11">
        <f t="shared" ref="H8:H20" si="0">G8</f>
        <v>13.247863247863249</v>
      </c>
      <c r="I8" s="11">
        <f t="shared" ref="I8:I20" si="1">G8</f>
        <v>13.247863247863249</v>
      </c>
      <c r="J8" s="11">
        <f>(I8/F8)*4.5</f>
        <v>3.9743589743589745</v>
      </c>
      <c r="K8">
        <f>E8/D8*100</f>
        <v>88.319088319088323</v>
      </c>
    </row>
    <row r="9" spans="1:11" ht="15" customHeight="1" x14ac:dyDescent="0.35">
      <c r="A9" s="8">
        <v>2</v>
      </c>
      <c r="B9" s="9" t="s">
        <v>15</v>
      </c>
      <c r="C9" s="10" t="s">
        <v>14</v>
      </c>
      <c r="D9" s="12">
        <v>155</v>
      </c>
      <c r="E9" s="12">
        <v>137.423</v>
      </c>
      <c r="F9" s="10">
        <v>10</v>
      </c>
      <c r="G9" s="13">
        <f>((E9/D9)*F9)*(100/90)</f>
        <v>9.8511111111111109</v>
      </c>
      <c r="H9" s="11">
        <f t="shared" si="0"/>
        <v>9.8511111111111109</v>
      </c>
      <c r="I9" s="11">
        <f t="shared" si="1"/>
        <v>9.8511111111111109</v>
      </c>
      <c r="J9" s="11">
        <f>(I9/F9)*4.5</f>
        <v>4.4329999999999998</v>
      </c>
      <c r="K9">
        <f t="shared" ref="K9:K10" si="2">E9/D9*100</f>
        <v>88.660000000000011</v>
      </c>
    </row>
    <row r="10" spans="1:11" ht="15" customHeight="1" x14ac:dyDescent="0.35">
      <c r="A10" s="8">
        <v>3</v>
      </c>
      <c r="B10" s="9" t="s">
        <v>16</v>
      </c>
      <c r="C10" s="10" t="s">
        <v>17</v>
      </c>
      <c r="D10" s="14">
        <v>125.82375</v>
      </c>
      <c r="E10" s="14">
        <v>86.077370000000002</v>
      </c>
      <c r="F10" s="10">
        <v>10</v>
      </c>
      <c r="G10" s="13">
        <f>(E10/D10)*F10</f>
        <v>6.841106706802174</v>
      </c>
      <c r="H10" s="11">
        <f t="shared" si="0"/>
        <v>6.841106706802174</v>
      </c>
      <c r="I10" s="11">
        <f t="shared" si="1"/>
        <v>6.841106706802174</v>
      </c>
      <c r="J10" s="11">
        <f>(I10/F10)*4.5</f>
        <v>3.0784980180609782</v>
      </c>
      <c r="K10">
        <f t="shared" si="2"/>
        <v>68.411067068021737</v>
      </c>
    </row>
    <row r="11" spans="1:11" x14ac:dyDescent="0.35">
      <c r="A11" s="15">
        <v>4</v>
      </c>
      <c r="B11" s="9" t="s">
        <v>18</v>
      </c>
      <c r="C11" s="16" t="s">
        <v>17</v>
      </c>
      <c r="D11" s="14">
        <v>86.077370000000002</v>
      </c>
      <c r="E11" s="33">
        <v>37.419170000000001</v>
      </c>
      <c r="F11" s="16">
        <v>35</v>
      </c>
      <c r="G11" s="13">
        <f>(E11/D11)*F11*1.15</f>
        <v>17.497300306689201</v>
      </c>
      <c r="H11" s="11">
        <f t="shared" si="0"/>
        <v>17.497300306689201</v>
      </c>
      <c r="I11" s="11">
        <f t="shared" si="1"/>
        <v>17.497300306689201</v>
      </c>
      <c r="J11" s="11">
        <f>(I11/F11)*4.5</f>
        <v>2.2496528965743257</v>
      </c>
    </row>
    <row r="12" spans="1:11" x14ac:dyDescent="0.35">
      <c r="A12" s="17"/>
      <c r="B12" s="9" t="s">
        <v>19</v>
      </c>
      <c r="C12" s="18"/>
      <c r="D12" s="14">
        <v>86.077370000000002</v>
      </c>
      <c r="E12" s="33">
        <v>26.140210000000003</v>
      </c>
      <c r="F12" s="18"/>
      <c r="G12" s="13">
        <f>(E12/D11)*F11*1</f>
        <v>10.628895260159553</v>
      </c>
      <c r="H12" s="11">
        <f t="shared" si="0"/>
        <v>10.628895260159553</v>
      </c>
      <c r="I12" s="11">
        <f t="shared" si="1"/>
        <v>10.628895260159553</v>
      </c>
      <c r="J12" s="11">
        <f>(I12/F11)*4.5</f>
        <v>1.3665722477347997</v>
      </c>
    </row>
    <row r="13" spans="1:11" x14ac:dyDescent="0.35">
      <c r="A13" s="17"/>
      <c r="B13" s="9" t="s">
        <v>20</v>
      </c>
      <c r="C13" s="18"/>
      <c r="D13" s="14">
        <v>86.077370000000002</v>
      </c>
      <c r="E13" s="33">
        <v>12.386649999999999</v>
      </c>
      <c r="F13" s="18"/>
      <c r="G13" s="13">
        <f>(E13/D11)*F11*0.7</f>
        <v>3.5255831468828562</v>
      </c>
      <c r="H13" s="11">
        <f t="shared" si="0"/>
        <v>3.5255831468828562</v>
      </c>
      <c r="I13" s="11">
        <f t="shared" si="1"/>
        <v>3.5255831468828562</v>
      </c>
      <c r="J13" s="11">
        <f>(I13/F11)*4.5</f>
        <v>0.45328926174208151</v>
      </c>
    </row>
    <row r="14" spans="1:11" x14ac:dyDescent="0.35">
      <c r="A14" s="17"/>
      <c r="B14" s="9" t="s">
        <v>21</v>
      </c>
      <c r="C14" s="18"/>
      <c r="D14" s="14">
        <v>86.077370000000002</v>
      </c>
      <c r="E14" s="33">
        <v>3.7901700000000003</v>
      </c>
      <c r="F14" s="18"/>
      <c r="G14" s="13">
        <f>-1*((E14/D10)*F10)</f>
        <v>-0.30122850415760138</v>
      </c>
      <c r="H14" s="11">
        <f t="shared" si="0"/>
        <v>-0.30122850415760138</v>
      </c>
      <c r="I14" s="11">
        <f t="shared" si="1"/>
        <v>-0.30122850415760138</v>
      </c>
      <c r="J14" s="11">
        <f>(I14/F11)*4.5</f>
        <v>-3.8729379105977318E-2</v>
      </c>
    </row>
    <row r="15" spans="1:11" x14ac:dyDescent="0.35">
      <c r="A15" s="19"/>
      <c r="B15" s="9" t="s">
        <v>22</v>
      </c>
      <c r="C15" s="20"/>
      <c r="D15" s="14">
        <v>86.077370000000002</v>
      </c>
      <c r="E15" s="33">
        <v>6.3411700000000009</v>
      </c>
      <c r="F15" s="20"/>
      <c r="G15" s="13">
        <f>-2*((E15/D11)*F11)</f>
        <v>-5.156778140410192</v>
      </c>
      <c r="H15" s="11">
        <f t="shared" si="0"/>
        <v>-5.156778140410192</v>
      </c>
      <c r="I15" s="11">
        <f t="shared" si="1"/>
        <v>-5.156778140410192</v>
      </c>
      <c r="J15" s="11">
        <f>(I15/F11)*4.5</f>
        <v>-0.66301433233845319</v>
      </c>
    </row>
    <row r="16" spans="1:11" x14ac:dyDescent="0.35">
      <c r="A16" s="8">
        <v>5</v>
      </c>
      <c r="B16" s="9" t="s">
        <v>23</v>
      </c>
      <c r="C16" s="9" t="s">
        <v>24</v>
      </c>
      <c r="D16" s="21">
        <v>86.077370000000002</v>
      </c>
      <c r="E16" s="21">
        <v>86.077370000000002</v>
      </c>
      <c r="F16" s="10">
        <v>5</v>
      </c>
      <c r="G16" s="22">
        <f>(E16/D16)*F16</f>
        <v>5</v>
      </c>
      <c r="H16" s="11">
        <f t="shared" si="0"/>
        <v>5</v>
      </c>
      <c r="I16" s="11">
        <f t="shared" si="1"/>
        <v>5</v>
      </c>
      <c r="J16" s="11">
        <f t="shared" ref="J16:J21" si="3">(I16/F16)*4.5</f>
        <v>4.5</v>
      </c>
    </row>
    <row r="17" spans="1:10" ht="15" customHeight="1" x14ac:dyDescent="0.35">
      <c r="A17" s="8">
        <v>6</v>
      </c>
      <c r="B17" s="9" t="s">
        <v>25</v>
      </c>
      <c r="C17" s="10" t="s">
        <v>26</v>
      </c>
      <c r="D17" s="23">
        <v>64.522336571737739</v>
      </c>
      <c r="E17" s="23">
        <v>79.538697046041236</v>
      </c>
      <c r="F17" s="10">
        <v>10</v>
      </c>
      <c r="G17" s="13">
        <f>(D17/E17)*F17</f>
        <v>8.1120685864880056</v>
      </c>
      <c r="H17" s="11">
        <f t="shared" si="0"/>
        <v>8.1120685864880056</v>
      </c>
      <c r="I17" s="11">
        <f t="shared" si="1"/>
        <v>8.1120685864880056</v>
      </c>
      <c r="J17" s="11">
        <f t="shared" si="3"/>
        <v>3.6504308639196026</v>
      </c>
    </row>
    <row r="18" spans="1:10" ht="15" customHeight="1" x14ac:dyDescent="0.35">
      <c r="A18" s="8">
        <v>7</v>
      </c>
      <c r="B18" s="9" t="s">
        <v>27</v>
      </c>
      <c r="C18" s="10" t="s">
        <v>28</v>
      </c>
      <c r="D18" s="12">
        <v>1</v>
      </c>
      <c r="E18" s="12">
        <v>1</v>
      </c>
      <c r="F18" s="10">
        <v>5</v>
      </c>
      <c r="G18" s="13">
        <f t="shared" ref="G18" si="4">(E18/D18)*F18</f>
        <v>5</v>
      </c>
      <c r="H18" s="11">
        <f t="shared" si="0"/>
        <v>5</v>
      </c>
      <c r="I18" s="11">
        <f t="shared" si="1"/>
        <v>5</v>
      </c>
      <c r="J18" s="11">
        <f t="shared" si="3"/>
        <v>4.5</v>
      </c>
    </row>
    <row r="19" spans="1:10" ht="15" customHeight="1" x14ac:dyDescent="0.35">
      <c r="A19" s="8">
        <v>8</v>
      </c>
      <c r="B19" s="9" t="s">
        <v>29</v>
      </c>
      <c r="C19" s="10" t="s">
        <v>30</v>
      </c>
      <c r="D19" s="12">
        <v>1</v>
      </c>
      <c r="E19" s="12">
        <v>1</v>
      </c>
      <c r="F19" s="10">
        <v>5</v>
      </c>
      <c r="G19" s="13">
        <f>(E19/D19)*F19</f>
        <v>5</v>
      </c>
      <c r="H19" s="11">
        <f t="shared" si="0"/>
        <v>5</v>
      </c>
      <c r="I19" s="11">
        <f t="shared" si="1"/>
        <v>5</v>
      </c>
      <c r="J19" s="11">
        <f t="shared" si="3"/>
        <v>4.5</v>
      </c>
    </row>
    <row r="20" spans="1:10" ht="15" customHeight="1" x14ac:dyDescent="0.35">
      <c r="A20" s="8">
        <v>9</v>
      </c>
      <c r="B20" s="9" t="s">
        <v>31</v>
      </c>
      <c r="C20" s="10" t="s">
        <v>30</v>
      </c>
      <c r="D20" s="12">
        <v>1</v>
      </c>
      <c r="E20" s="12">
        <v>1</v>
      </c>
      <c r="F20" s="10">
        <v>5</v>
      </c>
      <c r="G20" s="13">
        <f t="shared" ref="G20" si="5">(E20/D20)*F20</f>
        <v>5</v>
      </c>
      <c r="H20" s="11">
        <f t="shared" si="0"/>
        <v>5</v>
      </c>
      <c r="I20" s="11">
        <f t="shared" si="1"/>
        <v>5</v>
      </c>
      <c r="J20" s="11">
        <f t="shared" si="3"/>
        <v>4.5</v>
      </c>
    </row>
    <row r="21" spans="1:10" ht="15" customHeight="1" x14ac:dyDescent="0.35">
      <c r="A21" s="24" t="s">
        <v>32</v>
      </c>
      <c r="B21" s="25"/>
      <c r="C21" s="25"/>
      <c r="D21" s="25"/>
      <c r="E21" s="26"/>
      <c r="F21" s="27">
        <f>SUBTOTAL(9,F8:F20)</f>
        <v>100</v>
      </c>
      <c r="G21" s="28">
        <f>SUBTOTAL(9,G8:G20)</f>
        <v>84.24592172142836</v>
      </c>
      <c r="H21" s="28">
        <f>SUBTOTAL(9,H8:H20)</f>
        <v>84.24592172142836</v>
      </c>
      <c r="I21" s="28">
        <f>SUBTOTAL(9,I8:I20)</f>
        <v>84.24592172142836</v>
      </c>
      <c r="J21" s="29">
        <f t="shared" si="3"/>
        <v>3.7910664774642764</v>
      </c>
    </row>
    <row r="22" spans="1:10" x14ac:dyDescent="0.35">
      <c r="D22" s="36"/>
      <c r="E22" s="36"/>
      <c r="G22" s="30">
        <f>(G21/F21)*4</f>
        <v>3.3698368688571345</v>
      </c>
      <c r="H22" s="31">
        <f>(H21/F21)*4</f>
        <v>3.3698368688571345</v>
      </c>
    </row>
  </sheetData>
  <mergeCells count="5">
    <mergeCell ref="A21:E21"/>
    <mergeCell ref="A11:A15"/>
    <mergeCell ref="C11:C15"/>
    <mergeCell ref="F11:F15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VSPL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vps_agron@rediffmail.com</dc:creator>
  <cp:lastModifiedBy>vps_agron@rediffmail.com</cp:lastModifiedBy>
  <dcterms:created xsi:type="dcterms:W3CDTF">2024-01-08T10:30:54Z</dcterms:created>
  <dcterms:modified xsi:type="dcterms:W3CDTF">2024-01-08T10:32:20Z</dcterms:modified>
</cp:coreProperties>
</file>