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vee\Desktop\"/>
    </mc:Choice>
  </mc:AlternateContent>
  <xr:revisionPtr revIDLastSave="0" documentId="13_ncr:1_{35E9DE9D-B44C-4155-8414-C95F793D4F3B}" xr6:coauthVersionLast="47" xr6:coauthVersionMax="47" xr10:uidLastSave="{00000000-0000-0000-0000-000000000000}"/>
  <bookViews>
    <workbookView xWindow="-110" yWindow="-110" windowWidth="19420" windowHeight="10300" xr2:uid="{E56DB495-5B1D-42D2-83A9-F52C991F722E}"/>
  </bookViews>
  <sheets>
    <sheet name="Maize OFD" sheetId="4" r:id="rId1"/>
  </sheets>
  <definedNames>
    <definedName name="_xlnm._FilterDatabase" localSheetId="0" hidden="1">'Maize OFD'!$B$2:$AZ$36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40" i="4" l="1"/>
  <c r="AW43" i="4"/>
  <c r="AV43" i="4"/>
  <c r="AW39" i="4"/>
  <c r="AV39" i="4"/>
  <c r="AU40" i="4"/>
  <c r="AG18" i="4"/>
  <c r="AG17" i="4"/>
  <c r="AG16" i="4"/>
  <c r="AG15" i="4"/>
  <c r="AE15" i="4"/>
  <c r="AE18" i="4"/>
  <c r="AE17" i="4"/>
  <c r="AE16" i="4"/>
  <c r="AG26" i="4"/>
  <c r="AG25" i="4"/>
  <c r="AG24" i="4"/>
  <c r="AG23" i="4"/>
  <c r="AG22" i="4"/>
  <c r="AG21" i="4"/>
  <c r="AE26" i="4"/>
  <c r="AE25" i="4"/>
  <c r="AE24" i="4"/>
  <c r="AE23" i="4"/>
  <c r="AE22" i="4"/>
  <c r="AE21" i="4"/>
</calcChain>
</file>

<file path=xl/sharedStrings.xml><?xml version="1.0" encoding="utf-8"?>
<sst xmlns="http://schemas.openxmlformats.org/spreadsheetml/2006/main" count="209" uniqueCount="91">
  <si>
    <t>Must</t>
  </si>
  <si>
    <t>Nice</t>
  </si>
  <si>
    <t>DTCC</t>
  </si>
  <si>
    <t>Location</t>
  </si>
  <si>
    <t>State</t>
  </si>
  <si>
    <t>Farmer Name &amp; Address</t>
  </si>
  <si>
    <t>ID</t>
  </si>
  <si>
    <t>DOS</t>
  </si>
  <si>
    <t>AREA</t>
  </si>
  <si>
    <t>PH</t>
  </si>
  <si>
    <t>GT</t>
  </si>
  <si>
    <t>NP</t>
  </si>
  <si>
    <t>OT</t>
  </si>
  <si>
    <t>FL</t>
  </si>
  <si>
    <t>GAP</t>
  </si>
  <si>
    <t>TP</t>
  </si>
  <si>
    <t>GYLD</t>
  </si>
  <si>
    <t>MOI</t>
  </si>
  <si>
    <t>AYLD</t>
  </si>
  <si>
    <t>YLDH</t>
  </si>
  <si>
    <t>Rank</t>
  </si>
  <si>
    <t>TE</t>
  </si>
  <si>
    <t>Manager</t>
  </si>
  <si>
    <t>UP</t>
  </si>
  <si>
    <t>Demo</t>
  </si>
  <si>
    <t>Experiment</t>
  </si>
  <si>
    <t>REP</t>
  </si>
  <si>
    <t>IPV</t>
  </si>
  <si>
    <t>DOA</t>
  </si>
  <si>
    <t>DTA</t>
  </si>
  <si>
    <t>DOSI</t>
  </si>
  <si>
    <t>DTSI</t>
  </si>
  <si>
    <t>ASI</t>
  </si>
  <si>
    <t>CH</t>
  </si>
  <si>
    <t>HC</t>
  </si>
  <si>
    <t>NC</t>
  </si>
  <si>
    <t>BP</t>
  </si>
  <si>
    <t>PP</t>
  </si>
  <si>
    <t>PYLD</t>
  </si>
  <si>
    <t>CYLD</t>
  </si>
  <si>
    <t xml:space="preserve">GR </t>
  </si>
  <si>
    <t>CYLD5</t>
  </si>
  <si>
    <t>GYLD5</t>
  </si>
  <si>
    <t>GR5</t>
  </si>
  <si>
    <t>AYLDH5</t>
  </si>
  <si>
    <t>YLDH5</t>
  </si>
  <si>
    <t>GC</t>
  </si>
  <si>
    <t>TF</t>
  </si>
  <si>
    <t>CU</t>
  </si>
  <si>
    <t>LODR</t>
  </si>
  <si>
    <t>LODG</t>
  </si>
  <si>
    <t>TWT</t>
  </si>
  <si>
    <t>DMFS</t>
  </si>
  <si>
    <t>NLBFS</t>
  </si>
  <si>
    <t>SRFR</t>
  </si>
  <si>
    <t>Remarks</t>
  </si>
  <si>
    <t>Check</t>
  </si>
  <si>
    <t>Kanpur Nagar</t>
  </si>
  <si>
    <t>Farmer Name-Navab Singh, Father Name-Ruplal, Village-Rampur,  Taluka-Tirwa</t>
  </si>
  <si>
    <t>Entry/Pkt no.</t>
  </si>
  <si>
    <t>Farmer Name-Shailendra Singh, Father Name-Rajiv Kumar, Village-Tadaha,  Taluka-Chhibramau</t>
  </si>
  <si>
    <t>Farmer Name- Ajay Kumar, Vill- Godni Basahi</t>
  </si>
  <si>
    <t>Farmer Name- Vijay Tiwari,  Vill- Banepurwa</t>
  </si>
  <si>
    <t>Farmer Name- Brij Lal Tiwari,  Vill- Pathakpurwa</t>
  </si>
  <si>
    <t>Farmer Name- Surendar Tiwari,  Vill- Benipurwa</t>
  </si>
  <si>
    <t>Farmer Name- Ram Swaroop,  Vill- Pathakpurwa</t>
  </si>
  <si>
    <t>Farmer Name- Rajesh Tiwari,  Vill- Dullapur</t>
  </si>
  <si>
    <t>Farmer Name- Birla Prashad,  Vill- Ballipur</t>
  </si>
  <si>
    <t>Farmer Name- Shanu Mishra,  Vill- Ahirori</t>
  </si>
  <si>
    <t>Farmer Name- Vikas,  Vill- Ramapatti</t>
  </si>
  <si>
    <t>Farmer Name- Ramsuchit,  Vill- Lakuda</t>
  </si>
  <si>
    <t>Farmer Name- Ranjeet Kumar,  Vill- Kasrama</t>
  </si>
  <si>
    <t>Bahraich</t>
  </si>
  <si>
    <t>Farmer Name-Monu Singh, Father Name-Satanand, Village-Reri Rampur,  Taluka-Tirwa</t>
  </si>
  <si>
    <t>Good Cob size and Tip filling/12-14 Grain row/Medium Plant Height/90 to 95 days Early Matyrity Compared to check</t>
  </si>
  <si>
    <t>Yellow Grain/Uniform Cob/Good Tip Filling/14-16 Grain row/Medium Plant Height/Early maturity Compared to check</t>
  </si>
  <si>
    <t>Orange Colour/Uniform Cob/Tip Filling/12-14 Grain row/Medium Plant Height/95 to 100 days</t>
  </si>
  <si>
    <t>Yellow Medium Cob size tip filling/12-14 Grain row/Medium Plant Height/90 to 95 days</t>
  </si>
  <si>
    <t>Farmer Name-Manoj Uttam, Father Name-Ram vihari Uttam, Village-Badagau,  Taluka-narval</t>
  </si>
  <si>
    <t>Farmer Name-Raj Kishor, Father Name-Shankar Dayal, Village-targau,  Taluka-ghatampur</t>
  </si>
  <si>
    <t>Yellow Grain/Uniform Cob/Good Tip Filling/12-14 Grain row/Medium Plant Height/Early maturity Compared to check</t>
  </si>
  <si>
    <t>Farmer Name- Shirvam Singh, Vill- Condar</t>
  </si>
  <si>
    <t>Plot Damaged sue excessive rain fall</t>
  </si>
  <si>
    <t>Plot Damaged due to excessive rain fall</t>
  </si>
  <si>
    <t>Plot Damage due to excessive rain fall</t>
  </si>
  <si>
    <t>Plot Damage due to Excessive rain Fall</t>
  </si>
  <si>
    <t>Nil</t>
  </si>
  <si>
    <t>Irregular Cob Size, Not Looking Good, Insect attack, Plot Damaged</t>
  </si>
  <si>
    <t>Plot Damage due to excessive rain</t>
  </si>
  <si>
    <t xml:space="preserve">Plot Damage </t>
  </si>
  <si>
    <t>Plot Damage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</si>
</sst>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  <font>
      <i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1" fillId="0" borderId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1" fillId="0" borderId="0" xfId="3"/>
    <xf numFmtId="0" fontId="1" fillId="0" borderId="0" xfId="3" applyAlignment="1">
      <alignment horizontal="center"/>
    </xf>
    <xf numFmtId="0" fontId="1" fillId="4" borderId="0" xfId="3" applyFill="1"/>
    <xf numFmtId="0" fontId="4" fillId="2" borderId="2" xfId="3" applyFont="1" applyFill="1" applyBorder="1" applyAlignment="1">
      <alignment horizontal="left" vertical="top"/>
    </xf>
    <xf numFmtId="0" fontId="4" fillId="5" borderId="1" xfId="3" applyFont="1" applyFill="1" applyBorder="1" applyAlignment="1">
      <alignment horizontal="left" vertical="top"/>
    </xf>
    <xf numFmtId="0" fontId="4" fillId="5" borderId="1" xfId="3" applyFont="1" applyFill="1" applyBorder="1" applyAlignment="1">
      <alignment horizontal="center" vertical="top"/>
    </xf>
    <xf numFmtId="0" fontId="5" fillId="5" borderId="1" xfId="3" applyFont="1" applyFill="1" applyBorder="1" applyAlignment="1">
      <alignment horizontal="left" vertical="top"/>
    </xf>
    <xf numFmtId="0" fontId="2" fillId="5" borderId="1" xfId="3" applyFont="1" applyFill="1" applyBorder="1" applyAlignment="1">
      <alignment horizontal="left" vertical="top"/>
    </xf>
    <xf numFmtId="1" fontId="4" fillId="5" borderId="1" xfId="3" applyNumberFormat="1" applyFont="1" applyFill="1" applyBorder="1" applyAlignment="1">
      <alignment horizontal="left" vertical="top"/>
    </xf>
    <xf numFmtId="1" fontId="6" fillId="5" borderId="1" xfId="3" applyNumberFormat="1" applyFont="1" applyFill="1" applyBorder="1" applyAlignment="1">
      <alignment horizontal="left" vertical="top" wrapText="1"/>
    </xf>
    <xf numFmtId="2" fontId="4" fillId="5" borderId="1" xfId="3" applyNumberFormat="1" applyFont="1" applyFill="1" applyBorder="1" applyAlignment="1">
      <alignment horizontal="left" vertical="top"/>
    </xf>
    <xf numFmtId="0" fontId="4" fillId="3" borderId="0" xfId="3" applyFont="1" applyFill="1" applyAlignment="1">
      <alignment horizontal="left" vertical="top"/>
    </xf>
    <xf numFmtId="0" fontId="4" fillId="0" borderId="0" xfId="3" applyFont="1" applyAlignment="1">
      <alignment horizontal="left" vertical="top"/>
    </xf>
    <xf numFmtId="0" fontId="1" fillId="0" borderId="1" xfId="3" applyBorder="1"/>
    <xf numFmtId="0" fontId="1" fillId="3" borderId="1" xfId="3" applyFill="1" applyBorder="1"/>
    <xf numFmtId="0" fontId="7" fillId="3" borderId="1" xfId="3" applyFont="1" applyFill="1" applyBorder="1" applyAlignment="1">
      <alignment horizontal="center"/>
    </xf>
    <xf numFmtId="1" fontId="1" fillId="3" borderId="1" xfId="3" applyNumberFormat="1" applyFill="1" applyBorder="1"/>
    <xf numFmtId="1" fontId="1" fillId="0" borderId="0" xfId="3" applyNumberFormat="1"/>
    <xf numFmtId="0" fontId="1" fillId="5" borderId="1" xfId="3" applyFill="1" applyBorder="1"/>
    <xf numFmtId="0" fontId="1" fillId="6" borderId="1" xfId="3" applyFill="1" applyBorder="1"/>
    <xf numFmtId="0" fontId="1" fillId="3" borderId="1" xfId="3" applyFill="1" applyBorder="1" applyAlignment="1">
      <alignment horizontal="right"/>
    </xf>
    <xf numFmtId="0" fontId="1" fillId="7" borderId="1" xfId="3" applyFill="1" applyBorder="1" applyAlignment="1">
      <alignment horizontal="left" vertical="center"/>
    </xf>
    <xf numFmtId="0" fontId="1" fillId="3" borderId="1" xfId="3" applyFill="1" applyBorder="1" applyAlignment="1">
      <alignment horizontal="left" vertical="center"/>
    </xf>
    <xf numFmtId="0" fontId="1" fillId="3" borderId="1" xfId="3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3" applyBorder="1" applyAlignment="1">
      <alignment horizontal="center"/>
    </xf>
    <xf numFmtId="0" fontId="1" fillId="8" borderId="1" xfId="3" applyFill="1" applyBorder="1" applyAlignment="1">
      <alignment horizontal="left" vertical="center"/>
    </xf>
    <xf numFmtId="0" fontId="0" fillId="8" borderId="1" xfId="0" applyFill="1" applyBorder="1"/>
    <xf numFmtId="0" fontId="0" fillId="8" borderId="1" xfId="0" applyFill="1" applyBorder="1" applyAlignment="1">
      <alignment horizontal="center"/>
    </xf>
    <xf numFmtId="0" fontId="1" fillId="8" borderId="1" xfId="3" applyFill="1" applyBorder="1" applyAlignment="1">
      <alignment horizontal="right"/>
    </xf>
    <xf numFmtId="0" fontId="1" fillId="8" borderId="1" xfId="3" applyFill="1" applyBorder="1"/>
    <xf numFmtId="1" fontId="1" fillId="8" borderId="1" xfId="3" applyNumberFormat="1" applyFill="1" applyBorder="1"/>
    <xf numFmtId="0" fontId="7" fillId="8" borderId="1" xfId="3" applyFont="1" applyFill="1" applyBorder="1" applyAlignment="1">
      <alignment horizontal="center"/>
    </xf>
    <xf numFmtId="14" fontId="1" fillId="8" borderId="1" xfId="3" applyNumberFormat="1" applyFill="1" applyBorder="1" applyAlignment="1">
      <alignment horizontal="center" vertical="center"/>
    </xf>
    <xf numFmtId="0" fontId="1" fillId="8" borderId="1" xfId="3" applyFill="1" applyBorder="1" applyAlignment="1">
      <alignment horizontal="center"/>
    </xf>
    <xf numFmtId="0" fontId="1" fillId="9" borderId="1" xfId="3" applyFill="1" applyBorder="1" applyAlignment="1">
      <alignment horizontal="left" vertical="center"/>
    </xf>
    <xf numFmtId="0" fontId="0" fillId="9" borderId="1" xfId="0" applyFill="1" applyBorder="1"/>
    <xf numFmtId="0" fontId="0" fillId="9" borderId="1" xfId="0" applyFill="1" applyBorder="1" applyAlignment="1">
      <alignment horizontal="center"/>
    </xf>
    <xf numFmtId="0" fontId="1" fillId="9" borderId="1" xfId="3" applyFill="1" applyBorder="1" applyAlignment="1">
      <alignment horizontal="right"/>
    </xf>
    <xf numFmtId="0" fontId="1" fillId="9" borderId="1" xfId="3" applyFill="1" applyBorder="1"/>
    <xf numFmtId="1" fontId="1" fillId="9" borderId="1" xfId="3" applyNumberFormat="1" applyFill="1" applyBorder="1"/>
    <xf numFmtId="0" fontId="7" fillId="9" borderId="1" xfId="3" applyFont="1" applyFill="1" applyBorder="1" applyAlignment="1">
      <alignment horizontal="center"/>
    </xf>
    <xf numFmtId="14" fontId="1" fillId="9" borderId="1" xfId="3" applyNumberFormat="1" applyFill="1" applyBorder="1" applyAlignment="1">
      <alignment horizontal="center" vertical="center"/>
    </xf>
    <xf numFmtId="0" fontId="1" fillId="9" borderId="1" xfId="3" applyFill="1" applyBorder="1" applyAlignment="1">
      <alignment horizontal="center" vertical="center"/>
    </xf>
    <xf numFmtId="0" fontId="1" fillId="10" borderId="1" xfId="3" applyFill="1" applyBorder="1" applyAlignment="1">
      <alignment horizontal="left" vertical="center"/>
    </xf>
    <xf numFmtId="0" fontId="0" fillId="10" borderId="1" xfId="0" applyFill="1" applyBorder="1"/>
    <xf numFmtId="0" fontId="0" fillId="10" borderId="1" xfId="0" applyFill="1" applyBorder="1" applyAlignment="1">
      <alignment horizontal="center"/>
    </xf>
    <xf numFmtId="0" fontId="1" fillId="10" borderId="1" xfId="3" applyFill="1" applyBorder="1" applyAlignment="1">
      <alignment horizontal="right"/>
    </xf>
    <xf numFmtId="0" fontId="1" fillId="10" borderId="1" xfId="3" applyFill="1" applyBorder="1"/>
    <xf numFmtId="1" fontId="1" fillId="10" borderId="1" xfId="3" applyNumberFormat="1" applyFill="1" applyBorder="1"/>
    <xf numFmtId="0" fontId="7" fillId="10" borderId="1" xfId="3" applyFont="1" applyFill="1" applyBorder="1" applyAlignment="1">
      <alignment horizontal="center"/>
    </xf>
    <xf numFmtId="14" fontId="1" fillId="10" borderId="1" xfId="3" applyNumberFormat="1" applyFill="1" applyBorder="1" applyAlignment="1">
      <alignment horizontal="center" vertical="center"/>
    </xf>
    <xf numFmtId="0" fontId="0" fillId="10" borderId="1" xfId="0" applyFill="1" applyBorder="1" applyAlignment="1">
      <alignment wrapText="1"/>
    </xf>
    <xf numFmtId="14" fontId="0" fillId="8" borderId="1" xfId="0" applyNumberForma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10" borderId="1" xfId="0" applyNumberFormat="1" applyFill="1" applyBorder="1" applyAlignment="1">
      <alignment horizontal="center"/>
    </xf>
    <xf numFmtId="14" fontId="0" fillId="9" borderId="1" xfId="0" applyNumberFormat="1" applyFill="1" applyBorder="1" applyAlignment="1">
      <alignment horizontal="center"/>
    </xf>
    <xf numFmtId="14" fontId="1" fillId="8" borderId="1" xfId="3" applyNumberFormat="1" applyFill="1" applyBorder="1" applyAlignment="1">
      <alignment horizontal="center"/>
    </xf>
    <xf numFmtId="14" fontId="1" fillId="0" borderId="1" xfId="3" applyNumberFormat="1" applyBorder="1" applyAlignment="1">
      <alignment horizontal="center" vertical="center"/>
    </xf>
    <xf numFmtId="14" fontId="1" fillId="0" borderId="1" xfId="3" applyNumberFormat="1" applyBorder="1" applyAlignment="1">
      <alignment horizontal="center"/>
    </xf>
    <xf numFmtId="9" fontId="1" fillId="10" borderId="1" xfId="3" applyNumberFormat="1" applyFill="1" applyBorder="1"/>
    <xf numFmtId="9" fontId="1" fillId="9" borderId="1" xfId="3" applyNumberFormat="1" applyFill="1" applyBorder="1"/>
    <xf numFmtId="9" fontId="1" fillId="8" borderId="1" xfId="3" applyNumberFormat="1" applyFill="1" applyBorder="1"/>
    <xf numFmtId="9" fontId="1" fillId="10" borderId="1" xfId="4" applyFill="1" applyBorder="1"/>
    <xf numFmtId="0" fontId="8" fillId="10" borderId="1" xfId="3" applyFont="1" applyFill="1" applyBorder="1"/>
    <xf numFmtId="0" fontId="8" fillId="8" borderId="1" xfId="3" applyFont="1" applyFill="1" applyBorder="1"/>
    <xf numFmtId="9" fontId="1" fillId="8" borderId="1" xfId="4" applyFill="1" applyBorder="1"/>
    <xf numFmtId="1" fontId="1" fillId="0" borderId="1" xfId="3" applyNumberFormat="1" applyBorder="1"/>
    <xf numFmtId="0" fontId="8" fillId="0" borderId="1" xfId="3" applyFont="1" applyBorder="1"/>
    <xf numFmtId="9" fontId="1" fillId="0" borderId="1" xfId="3" applyNumberFormat="1" applyBorder="1"/>
    <xf numFmtId="9" fontId="1" fillId="0" borderId="1" xfId="4" applyFill="1" applyBorder="1"/>
    <xf numFmtId="9" fontId="1" fillId="9" borderId="1" xfId="4" applyFill="1" applyBorder="1"/>
    <xf numFmtId="9" fontId="8" fillId="8" borderId="1" xfId="4" applyFont="1" applyFill="1" applyBorder="1"/>
    <xf numFmtId="0" fontId="2" fillId="4" borderId="1" xfId="3" applyFont="1" applyFill="1" applyBorder="1" applyAlignment="1">
      <alignment horizontal="center"/>
    </xf>
  </cellXfs>
  <cellStyles count="5">
    <cellStyle name="Normal" xfId="0" builtinId="0"/>
    <cellStyle name="Normal 3" xfId="2" xr:uid="{E7C32FD5-7FF0-4165-AA49-8C2357C7A0C4}"/>
    <cellStyle name="Normal 4" xfId="3" xr:uid="{62310ED7-A496-4EA7-B942-DCC8285F7CA8}"/>
    <cellStyle name="Normal 5" xfId="1" xr:uid="{FC639113-B4A2-476F-8358-4249C4F70890}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405BD-A1FF-4F47-9FA2-1F94620E94C4}">
  <dimension ref="A1:CL43"/>
  <sheetViews>
    <sheetView tabSelected="1" topLeftCell="E1" zoomScale="80" zoomScaleNormal="80" workbookViewId="0">
      <pane xSplit="14" ySplit="2" topLeftCell="AC11" activePane="bottomRight" state="frozen"/>
      <selection activeCell="E1" sqref="E1"/>
      <selection pane="topRight" activeCell="S1" sqref="S1"/>
      <selection pane="bottomLeft" activeCell="E3" sqref="E3"/>
      <selection pane="bottomRight" activeCell="AZ19" sqref="AZ19"/>
    </sheetView>
  </sheetViews>
  <sheetFormatPr defaultColWidth="9.453125" defaultRowHeight="14.5" x14ac:dyDescent="0.35"/>
  <cols>
    <col min="1" max="1" width="8.90625" style="1" hidden="1" customWidth="1"/>
    <col min="2" max="2" width="12.1796875" style="1" customWidth="1"/>
    <col min="3" max="3" width="5.54296875" style="1" bestFit="1" customWidth="1"/>
    <col min="4" max="4" width="42.36328125" style="1" customWidth="1"/>
    <col min="5" max="5" width="7.81640625" style="2" customWidth="1"/>
    <col min="6" max="6" width="8.36328125" style="2" customWidth="1"/>
    <col min="7" max="7" width="7.81640625" style="1" customWidth="1"/>
    <col min="8" max="8" width="10.453125" style="1" customWidth="1"/>
    <col min="9" max="9" width="5.81640625" style="1" customWidth="1"/>
    <col min="10" max="18" width="8.90625" style="1" hidden="1" customWidth="1"/>
    <col min="19" max="19" width="5.453125" style="1" customWidth="1"/>
    <col min="20" max="20" width="5.453125" style="1" bestFit="1" customWidth="1"/>
    <col min="21" max="26" width="9.1796875" style="1" hidden="1" customWidth="1"/>
    <col min="27" max="27" width="5.453125" style="1" bestFit="1" customWidth="1"/>
    <col min="28" max="28" width="5.453125" style="1" customWidth="1"/>
    <col min="29" max="29" width="8.26953125" style="1" bestFit="1" customWidth="1"/>
    <col min="30" max="30" width="7.6328125" style="1" bestFit="1" customWidth="1"/>
    <col min="31" max="31" width="6.7265625" style="1" bestFit="1" customWidth="1"/>
    <col min="32" max="32" width="8.26953125" style="1" hidden="1" customWidth="1"/>
    <col min="33" max="33" width="7.81640625" style="1" bestFit="1" customWidth="1"/>
    <col min="34" max="42" width="8.90625" style="1" hidden="1" customWidth="1"/>
    <col min="43" max="43" width="8.984375E-2" style="1" customWidth="1"/>
    <col min="44" max="44" width="5.81640625" style="1" bestFit="1" customWidth="1"/>
    <col min="45" max="45" width="6" style="1" bestFit="1" customWidth="1"/>
    <col min="46" max="46" width="9.1796875" style="1" hidden="1" customWidth="1"/>
    <col min="47" max="47" width="6.1796875" style="1" bestFit="1" customWidth="1"/>
    <col min="48" max="48" width="6.453125" style="1" bestFit="1" customWidth="1"/>
    <col min="49" max="49" width="5.453125" style="1" bestFit="1" customWidth="1"/>
    <col min="50" max="50" width="25" style="1" hidden="1" customWidth="1"/>
    <col min="51" max="51" width="9.453125" style="1"/>
    <col min="52" max="52" width="99.36328125" style="1" bestFit="1" customWidth="1"/>
    <col min="53" max="16384" width="9.453125" style="1"/>
  </cols>
  <sheetData>
    <row r="1" spans="1:90" x14ac:dyDescent="0.35">
      <c r="B1" s="1" t="s">
        <v>0</v>
      </c>
      <c r="C1" s="1" t="s">
        <v>0</v>
      </c>
      <c r="D1" s="1" t="s">
        <v>0</v>
      </c>
      <c r="E1" s="2" t="s">
        <v>0</v>
      </c>
      <c r="H1" s="2" t="s">
        <v>0</v>
      </c>
      <c r="I1" s="1" t="s">
        <v>0</v>
      </c>
      <c r="S1" s="1" t="s">
        <v>0</v>
      </c>
      <c r="T1" s="1" t="s">
        <v>0</v>
      </c>
      <c r="AA1" s="1" t="s">
        <v>0</v>
      </c>
      <c r="AB1" s="1" t="s">
        <v>0</v>
      </c>
      <c r="AC1" s="1" t="s">
        <v>0</v>
      </c>
      <c r="AD1" s="3" t="s">
        <v>1</v>
      </c>
      <c r="AE1" s="1" t="s">
        <v>0</v>
      </c>
      <c r="AG1" s="1" t="s">
        <v>0</v>
      </c>
      <c r="AR1" s="1" t="s">
        <v>0</v>
      </c>
      <c r="AS1" s="1" t="s">
        <v>0</v>
      </c>
      <c r="AU1" s="1" t="s">
        <v>0</v>
      </c>
      <c r="AV1" s="1" t="s">
        <v>0</v>
      </c>
      <c r="AW1" s="1" t="s">
        <v>0</v>
      </c>
      <c r="AX1" s="1" t="s">
        <v>0</v>
      </c>
      <c r="AY1" s="75" t="s">
        <v>2</v>
      </c>
      <c r="AZ1" s="75"/>
    </row>
    <row r="2" spans="1:90" s="12" customFormat="1" x14ac:dyDescent="0.35">
      <c r="A2" s="4" t="s">
        <v>25</v>
      </c>
      <c r="B2" s="5" t="s">
        <v>3</v>
      </c>
      <c r="C2" s="5" t="s">
        <v>4</v>
      </c>
      <c r="D2" s="5" t="s">
        <v>5</v>
      </c>
      <c r="E2" s="6" t="s">
        <v>59</v>
      </c>
      <c r="F2" s="6" t="s">
        <v>6</v>
      </c>
      <c r="G2" s="7" t="s">
        <v>26</v>
      </c>
      <c r="H2" s="6" t="s">
        <v>7</v>
      </c>
      <c r="I2" s="8" t="s">
        <v>8</v>
      </c>
      <c r="J2" s="5" t="s">
        <v>27</v>
      </c>
      <c r="K2" s="5" t="s">
        <v>28</v>
      </c>
      <c r="L2" s="5" t="s">
        <v>29</v>
      </c>
      <c r="M2" s="5" t="s">
        <v>30</v>
      </c>
      <c r="N2" s="5" t="s">
        <v>31</v>
      </c>
      <c r="O2" s="5" t="s">
        <v>32</v>
      </c>
      <c r="P2" s="5" t="s">
        <v>9</v>
      </c>
      <c r="Q2" s="5" t="s">
        <v>33</v>
      </c>
      <c r="R2" s="5" t="s">
        <v>34</v>
      </c>
      <c r="S2" s="9" t="s">
        <v>11</v>
      </c>
      <c r="T2" s="9" t="s">
        <v>35</v>
      </c>
      <c r="U2" s="9" t="s">
        <v>12</v>
      </c>
      <c r="V2" s="9" t="s">
        <v>36</v>
      </c>
      <c r="W2" s="9" t="s">
        <v>37</v>
      </c>
      <c r="X2" s="9" t="s">
        <v>13</v>
      </c>
      <c r="Y2" s="10" t="s">
        <v>15</v>
      </c>
      <c r="Z2" s="9" t="s">
        <v>14</v>
      </c>
      <c r="AA2" s="11" t="s">
        <v>38</v>
      </c>
      <c r="AB2" s="9" t="s">
        <v>39</v>
      </c>
      <c r="AC2" s="9" t="s">
        <v>16</v>
      </c>
      <c r="AD2" s="5" t="s">
        <v>17</v>
      </c>
      <c r="AE2" s="11" t="s">
        <v>40</v>
      </c>
      <c r="AF2" s="11" t="s">
        <v>18</v>
      </c>
      <c r="AG2" s="11" t="s">
        <v>19</v>
      </c>
      <c r="AH2" s="9" t="s">
        <v>20</v>
      </c>
      <c r="AI2" s="5" t="s">
        <v>41</v>
      </c>
      <c r="AJ2" s="5" t="s">
        <v>42</v>
      </c>
      <c r="AK2" s="5" t="s">
        <v>43</v>
      </c>
      <c r="AL2" s="5" t="s">
        <v>44</v>
      </c>
      <c r="AM2" s="11" t="s">
        <v>45</v>
      </c>
      <c r="AN2" s="11" t="s">
        <v>46</v>
      </c>
      <c r="AO2" s="11" t="s">
        <v>10</v>
      </c>
      <c r="AP2" s="5" t="s">
        <v>47</v>
      </c>
      <c r="AQ2" s="5" t="s">
        <v>48</v>
      </c>
      <c r="AR2" s="11" t="s">
        <v>49</v>
      </c>
      <c r="AS2" s="5" t="s">
        <v>50</v>
      </c>
      <c r="AT2" s="5" t="s">
        <v>51</v>
      </c>
      <c r="AU2" s="5" t="s">
        <v>52</v>
      </c>
      <c r="AV2" s="11" t="s">
        <v>53</v>
      </c>
      <c r="AW2" s="11" t="s">
        <v>54</v>
      </c>
      <c r="AX2" s="5" t="s">
        <v>55</v>
      </c>
      <c r="AY2" s="5" t="s">
        <v>21</v>
      </c>
      <c r="AZ2" s="5" t="s">
        <v>22</v>
      </c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</row>
    <row r="3" spans="1:90" x14ac:dyDescent="0.35">
      <c r="B3" s="28" t="s">
        <v>57</v>
      </c>
      <c r="C3" s="28" t="s">
        <v>23</v>
      </c>
      <c r="D3" s="29" t="s">
        <v>58</v>
      </c>
      <c r="E3" s="29" t="s">
        <v>24</v>
      </c>
      <c r="F3" s="30">
        <v>30138</v>
      </c>
      <c r="G3" s="31"/>
      <c r="H3" s="55">
        <v>45117</v>
      </c>
      <c r="I3" s="32"/>
      <c r="J3" s="14"/>
      <c r="K3" s="14"/>
      <c r="L3" s="14"/>
      <c r="M3" s="14"/>
      <c r="N3" s="14"/>
      <c r="O3" s="14"/>
      <c r="P3" s="14"/>
      <c r="Q3" s="14"/>
      <c r="R3" s="14"/>
      <c r="S3" s="32"/>
      <c r="T3" s="32"/>
      <c r="U3" s="14"/>
      <c r="V3" s="14"/>
      <c r="W3" s="14"/>
      <c r="X3" s="14"/>
      <c r="Y3" s="14"/>
      <c r="Z3" s="14"/>
      <c r="AA3" s="32"/>
      <c r="AB3" s="32"/>
      <c r="AC3" s="32"/>
      <c r="AD3" s="32"/>
      <c r="AE3" s="32"/>
      <c r="AF3" s="14"/>
      <c r="AG3" s="33"/>
      <c r="AH3" s="14"/>
      <c r="AI3" s="14"/>
      <c r="AJ3" s="14"/>
      <c r="AK3" s="14"/>
      <c r="AL3" s="14"/>
      <c r="AM3" s="14"/>
      <c r="AN3" s="14"/>
      <c r="AO3" s="14"/>
      <c r="AP3" s="14"/>
      <c r="AQ3" s="32"/>
      <c r="AR3" s="32"/>
      <c r="AS3" s="32"/>
      <c r="AT3" s="14"/>
      <c r="AU3" s="32"/>
      <c r="AV3" s="32"/>
      <c r="AW3" s="32"/>
      <c r="AX3" s="32"/>
      <c r="AY3" s="32"/>
      <c r="AZ3" s="29"/>
      <c r="BB3" s="18"/>
    </row>
    <row r="4" spans="1:90" x14ac:dyDescent="0.35">
      <c r="B4" s="22"/>
      <c r="C4" s="15"/>
      <c r="D4" s="23"/>
      <c r="E4" s="25" t="s">
        <v>56</v>
      </c>
      <c r="F4" s="26">
        <v>8181</v>
      </c>
      <c r="G4" s="21"/>
      <c r="H4" s="56">
        <v>45117</v>
      </c>
      <c r="I4" s="15"/>
      <c r="J4" s="14"/>
      <c r="K4" s="14"/>
      <c r="L4" s="14"/>
      <c r="M4" s="14"/>
      <c r="N4" s="14"/>
      <c r="O4" s="14"/>
      <c r="P4" s="14"/>
      <c r="Q4" s="14"/>
      <c r="R4" s="14"/>
      <c r="S4" s="15"/>
      <c r="T4" s="15"/>
      <c r="U4" s="14"/>
      <c r="V4" s="14"/>
      <c r="W4" s="14"/>
      <c r="X4" s="14"/>
      <c r="Y4" s="14"/>
      <c r="Z4" s="14"/>
      <c r="AA4" s="15"/>
      <c r="AB4" s="15"/>
      <c r="AC4" s="15"/>
      <c r="AD4" s="15"/>
      <c r="AE4" s="15"/>
      <c r="AF4" s="14"/>
      <c r="AG4" s="17"/>
      <c r="AH4" s="14"/>
      <c r="AI4" s="14"/>
      <c r="AJ4" s="14"/>
      <c r="AK4" s="14"/>
      <c r="AL4" s="14"/>
      <c r="AM4" s="14"/>
      <c r="AN4" s="14"/>
      <c r="AO4" s="14"/>
      <c r="AP4" s="14"/>
      <c r="AQ4" s="15"/>
      <c r="AR4" s="15"/>
      <c r="AS4" s="15"/>
      <c r="AT4" s="14"/>
      <c r="AU4" s="15"/>
      <c r="AV4" s="15"/>
      <c r="AW4" s="15"/>
      <c r="AX4" s="15"/>
      <c r="AY4" s="15"/>
      <c r="AZ4" s="15"/>
      <c r="BB4" s="18"/>
    </row>
    <row r="5" spans="1:90" x14ac:dyDescent="0.35">
      <c r="B5" s="28" t="s">
        <v>57</v>
      </c>
      <c r="C5" s="28" t="s">
        <v>23</v>
      </c>
      <c r="D5" s="29" t="s">
        <v>78</v>
      </c>
      <c r="E5" s="29" t="s">
        <v>24</v>
      </c>
      <c r="F5" s="30">
        <v>30138</v>
      </c>
      <c r="G5" s="31"/>
      <c r="H5" s="55">
        <v>45092</v>
      </c>
      <c r="I5" s="32"/>
      <c r="J5" s="20"/>
      <c r="K5" s="20"/>
      <c r="L5" s="20"/>
      <c r="M5" s="20"/>
      <c r="N5" s="20"/>
      <c r="O5" s="20"/>
      <c r="P5" s="20"/>
      <c r="Q5" s="20"/>
      <c r="R5" s="20"/>
      <c r="S5" s="32"/>
      <c r="T5" s="32"/>
      <c r="U5" s="20"/>
      <c r="V5" s="20"/>
      <c r="W5" s="20"/>
      <c r="X5" s="20"/>
      <c r="Y5" s="20"/>
      <c r="Z5" s="20"/>
      <c r="AA5" s="32"/>
      <c r="AB5" s="32"/>
      <c r="AC5" s="32"/>
      <c r="AD5" s="32"/>
      <c r="AE5" s="32"/>
      <c r="AF5" s="14"/>
      <c r="AG5" s="33"/>
      <c r="AH5" s="14"/>
      <c r="AI5" s="14"/>
      <c r="AJ5" s="14"/>
      <c r="AK5" s="14"/>
      <c r="AL5" s="14"/>
      <c r="AM5" s="14"/>
      <c r="AN5" s="14"/>
      <c r="AO5" s="14"/>
      <c r="AP5" s="14"/>
      <c r="AQ5" s="32"/>
      <c r="AR5" s="32"/>
      <c r="AS5" s="32"/>
      <c r="AT5" s="14"/>
      <c r="AU5" s="32"/>
      <c r="AV5" s="32"/>
      <c r="AW5" s="32"/>
      <c r="AX5" s="32"/>
      <c r="AY5" s="32"/>
      <c r="AZ5" s="32" t="s">
        <v>90</v>
      </c>
      <c r="BB5" s="18"/>
    </row>
    <row r="6" spans="1:90" x14ac:dyDescent="0.35">
      <c r="B6" s="22"/>
      <c r="C6" s="15"/>
      <c r="D6" s="23"/>
      <c r="E6" s="25" t="s">
        <v>56</v>
      </c>
      <c r="F6" s="26">
        <v>8181</v>
      </c>
      <c r="G6" s="21"/>
      <c r="H6" s="56">
        <v>45092</v>
      </c>
      <c r="I6" s="15"/>
      <c r="J6" s="14"/>
      <c r="K6" s="14"/>
      <c r="L6" s="14"/>
      <c r="M6" s="14"/>
      <c r="N6" s="14"/>
      <c r="O6" s="14"/>
      <c r="P6" s="14"/>
      <c r="Q6" s="14"/>
      <c r="R6" s="14"/>
      <c r="S6" s="15"/>
      <c r="T6" s="15"/>
      <c r="U6" s="14"/>
      <c r="V6" s="14"/>
      <c r="W6" s="14"/>
      <c r="X6" s="14"/>
      <c r="Y6" s="14"/>
      <c r="Z6" s="14"/>
      <c r="AA6" s="15"/>
      <c r="AB6" s="15"/>
      <c r="AC6" s="15"/>
      <c r="AD6" s="15"/>
      <c r="AE6" s="15"/>
      <c r="AF6" s="14"/>
      <c r="AG6" s="17"/>
      <c r="AH6" s="14"/>
      <c r="AI6" s="14"/>
      <c r="AJ6" s="14"/>
      <c r="AK6" s="14"/>
      <c r="AL6" s="14"/>
      <c r="AM6" s="14"/>
      <c r="AN6" s="14"/>
      <c r="AO6" s="14"/>
      <c r="AP6" s="14"/>
      <c r="AQ6" s="15"/>
      <c r="AR6" s="15"/>
      <c r="AS6" s="15"/>
      <c r="AT6" s="14"/>
      <c r="AU6" s="15"/>
      <c r="AV6" s="15"/>
      <c r="AW6" s="15"/>
      <c r="AX6" s="15"/>
      <c r="AY6" s="15"/>
      <c r="AZ6" s="15"/>
      <c r="BB6" s="18"/>
    </row>
    <row r="7" spans="1:90" x14ac:dyDescent="0.35">
      <c r="B7" s="46" t="s">
        <v>57</v>
      </c>
      <c r="C7" s="46" t="s">
        <v>23</v>
      </c>
      <c r="D7" s="47" t="s">
        <v>73</v>
      </c>
      <c r="E7" s="47" t="s">
        <v>24</v>
      </c>
      <c r="F7" s="48">
        <v>32583</v>
      </c>
      <c r="G7" s="49"/>
      <c r="H7" s="57">
        <v>45128</v>
      </c>
      <c r="I7" s="50"/>
      <c r="J7" s="14"/>
      <c r="K7" s="14"/>
      <c r="L7" s="14"/>
      <c r="M7" s="14"/>
      <c r="N7" s="14"/>
      <c r="O7" s="14"/>
      <c r="P7" s="14"/>
      <c r="Q7" s="14"/>
      <c r="R7" s="14"/>
      <c r="S7" s="50"/>
      <c r="T7" s="50"/>
      <c r="U7" s="14"/>
      <c r="V7" s="14"/>
      <c r="W7" s="14"/>
      <c r="X7" s="14"/>
      <c r="Y7" s="14"/>
      <c r="Z7" s="14"/>
      <c r="AA7" s="50"/>
      <c r="AB7" s="50"/>
      <c r="AC7" s="50"/>
      <c r="AD7" s="50"/>
      <c r="AE7" s="50"/>
      <c r="AF7" s="14"/>
      <c r="AG7" s="51"/>
      <c r="AH7" s="14"/>
      <c r="AI7" s="14"/>
      <c r="AJ7" s="14"/>
      <c r="AK7" s="14"/>
      <c r="AL7" s="14"/>
      <c r="AM7" s="14"/>
      <c r="AN7" s="14"/>
      <c r="AO7" s="14"/>
      <c r="AP7" s="14"/>
      <c r="AQ7" s="50"/>
      <c r="AR7" s="50"/>
      <c r="AS7" s="50"/>
      <c r="AT7" s="14"/>
      <c r="AU7" s="50"/>
      <c r="AV7" s="50"/>
      <c r="AW7" s="50"/>
      <c r="AX7" s="50"/>
      <c r="AY7" s="50"/>
      <c r="AZ7" s="50" t="s">
        <v>88</v>
      </c>
      <c r="BB7" s="18"/>
    </row>
    <row r="8" spans="1:90" x14ac:dyDescent="0.35">
      <c r="B8" s="22"/>
      <c r="C8" s="15"/>
      <c r="D8" s="23"/>
      <c r="E8" s="25" t="s">
        <v>56</v>
      </c>
      <c r="F8" s="26">
        <v>8181</v>
      </c>
      <c r="G8" s="21"/>
      <c r="H8" s="56">
        <v>45095</v>
      </c>
      <c r="I8" s="15"/>
      <c r="J8" s="14"/>
      <c r="K8" s="14"/>
      <c r="L8" s="14"/>
      <c r="M8" s="14"/>
      <c r="N8" s="14"/>
      <c r="O8" s="14"/>
      <c r="P8" s="14"/>
      <c r="Q8" s="14"/>
      <c r="R8" s="14"/>
      <c r="S8" s="15"/>
      <c r="T8" s="15"/>
      <c r="U8" s="14"/>
      <c r="V8" s="14"/>
      <c r="W8" s="14"/>
      <c r="X8" s="14"/>
      <c r="Y8" s="14"/>
      <c r="Z8" s="14"/>
      <c r="AA8" s="15"/>
      <c r="AB8" s="15"/>
      <c r="AC8" s="15"/>
      <c r="AD8" s="15"/>
      <c r="AE8" s="15"/>
      <c r="AF8" s="14"/>
      <c r="AG8" s="17"/>
      <c r="AH8" s="14"/>
      <c r="AI8" s="14"/>
      <c r="AJ8" s="14"/>
      <c r="AK8" s="14"/>
      <c r="AL8" s="14"/>
      <c r="AM8" s="14"/>
      <c r="AN8" s="14"/>
      <c r="AO8" s="14"/>
      <c r="AP8" s="14"/>
      <c r="AQ8" s="15"/>
      <c r="AR8" s="15"/>
      <c r="AS8" s="15"/>
      <c r="AT8" s="14"/>
      <c r="AU8" s="15"/>
      <c r="AV8" s="15"/>
      <c r="AW8" s="15"/>
      <c r="AX8" s="15"/>
      <c r="AY8" s="15"/>
      <c r="AZ8" s="15"/>
      <c r="BB8" s="18"/>
    </row>
    <row r="9" spans="1:90" x14ac:dyDescent="0.35">
      <c r="B9" s="37" t="s">
        <v>57</v>
      </c>
      <c r="C9" s="37" t="s">
        <v>23</v>
      </c>
      <c r="D9" s="38" t="s">
        <v>60</v>
      </c>
      <c r="E9" s="38" t="s">
        <v>24</v>
      </c>
      <c r="F9" s="39">
        <v>30190</v>
      </c>
      <c r="G9" s="40"/>
      <c r="H9" s="58">
        <v>45095</v>
      </c>
      <c r="I9" s="41"/>
      <c r="J9" s="14"/>
      <c r="K9" s="14"/>
      <c r="L9" s="14"/>
      <c r="M9" s="14"/>
      <c r="N9" s="14"/>
      <c r="O9" s="14"/>
      <c r="P9" s="14"/>
      <c r="Q9" s="14"/>
      <c r="R9" s="14"/>
      <c r="S9" s="41"/>
      <c r="T9" s="41"/>
      <c r="U9" s="14"/>
      <c r="V9" s="14"/>
      <c r="W9" s="14"/>
      <c r="X9" s="14"/>
      <c r="Y9" s="14"/>
      <c r="Z9" s="14"/>
      <c r="AA9" s="41"/>
      <c r="AB9" s="41"/>
      <c r="AC9" s="41"/>
      <c r="AD9" s="41"/>
      <c r="AE9" s="41"/>
      <c r="AF9" s="14"/>
      <c r="AG9" s="42"/>
      <c r="AH9" s="14"/>
      <c r="AI9" s="14"/>
      <c r="AJ9" s="14"/>
      <c r="AK9" s="14"/>
      <c r="AL9" s="14"/>
      <c r="AM9" s="14"/>
      <c r="AN9" s="14"/>
      <c r="AO9" s="14"/>
      <c r="AP9" s="14"/>
      <c r="AQ9" s="41"/>
      <c r="AR9" s="41"/>
      <c r="AS9" s="41"/>
      <c r="AT9" s="14"/>
      <c r="AU9" s="41"/>
      <c r="AV9" s="41"/>
      <c r="AW9" s="41"/>
      <c r="AX9" s="41"/>
      <c r="AY9" s="41"/>
      <c r="AZ9" s="41" t="s">
        <v>89</v>
      </c>
      <c r="BB9" s="18"/>
    </row>
    <row r="10" spans="1:90" x14ac:dyDescent="0.35">
      <c r="B10" s="22"/>
      <c r="C10" s="15"/>
      <c r="D10" s="23"/>
      <c r="E10" s="25" t="s">
        <v>56</v>
      </c>
      <c r="F10" s="26">
        <v>8181</v>
      </c>
      <c r="G10" s="21"/>
      <c r="H10" s="56">
        <v>45095</v>
      </c>
      <c r="I10" s="15"/>
      <c r="J10" s="14"/>
      <c r="K10" s="14"/>
      <c r="L10" s="14"/>
      <c r="M10" s="14"/>
      <c r="N10" s="14"/>
      <c r="O10" s="14"/>
      <c r="P10" s="14"/>
      <c r="Q10" s="14"/>
      <c r="R10" s="14"/>
      <c r="S10" s="15"/>
      <c r="T10" s="15"/>
      <c r="U10" s="14"/>
      <c r="V10" s="14"/>
      <c r="W10" s="14"/>
      <c r="X10" s="14"/>
      <c r="Y10" s="14"/>
      <c r="Z10" s="14"/>
      <c r="AA10" s="15"/>
      <c r="AB10" s="15"/>
      <c r="AC10" s="15"/>
      <c r="AD10" s="15"/>
      <c r="AE10" s="15"/>
      <c r="AF10" s="14"/>
      <c r="AG10" s="17"/>
      <c r="AH10" s="14"/>
      <c r="AI10" s="14"/>
      <c r="AJ10" s="14"/>
      <c r="AK10" s="14"/>
      <c r="AL10" s="14"/>
      <c r="AM10" s="14"/>
      <c r="AN10" s="14"/>
      <c r="AO10" s="14"/>
      <c r="AP10" s="14"/>
      <c r="AQ10" s="15"/>
      <c r="AR10" s="15"/>
      <c r="AS10" s="15"/>
      <c r="AT10" s="14"/>
      <c r="AU10" s="15"/>
      <c r="AV10" s="15"/>
      <c r="AW10" s="15"/>
      <c r="AX10" s="15"/>
      <c r="AY10" s="15"/>
      <c r="AZ10" s="15"/>
      <c r="BB10" s="18"/>
    </row>
    <row r="11" spans="1:90" x14ac:dyDescent="0.35">
      <c r="B11" s="28" t="s">
        <v>57</v>
      </c>
      <c r="C11" s="28" t="s">
        <v>23</v>
      </c>
      <c r="D11" s="29" t="s">
        <v>79</v>
      </c>
      <c r="E11" s="29" t="s">
        <v>24</v>
      </c>
      <c r="F11" s="30">
        <v>30138</v>
      </c>
      <c r="G11" s="31"/>
      <c r="H11" s="55">
        <v>45125</v>
      </c>
      <c r="I11" s="32"/>
      <c r="J11" s="14"/>
      <c r="K11" s="14"/>
      <c r="L11" s="14"/>
      <c r="M11" s="14"/>
      <c r="N11" s="14"/>
      <c r="O11" s="14"/>
      <c r="P11" s="14"/>
      <c r="Q11" s="14"/>
      <c r="R11" s="14"/>
      <c r="S11" s="32"/>
      <c r="T11" s="32"/>
      <c r="U11" s="14"/>
      <c r="V11" s="14"/>
      <c r="W11" s="14"/>
      <c r="X11" s="14"/>
      <c r="Y11" s="14"/>
      <c r="Z11" s="14"/>
      <c r="AA11" s="32"/>
      <c r="AB11" s="32"/>
      <c r="AC11" s="32"/>
      <c r="AD11" s="32"/>
      <c r="AE11" s="32"/>
      <c r="AF11" s="14"/>
      <c r="AG11" s="33"/>
      <c r="AH11" s="14"/>
      <c r="AI11" s="14"/>
      <c r="AJ11" s="14"/>
      <c r="AK11" s="14"/>
      <c r="AL11" s="14"/>
      <c r="AM11" s="14"/>
      <c r="AN11" s="14"/>
      <c r="AO11" s="14"/>
      <c r="AP11" s="14"/>
      <c r="AQ11" s="32"/>
      <c r="AR11" s="32"/>
      <c r="AS11" s="32"/>
      <c r="AT11" s="14"/>
      <c r="AU11" s="32"/>
      <c r="AV11" s="32"/>
      <c r="AW11" s="32"/>
      <c r="AX11" s="32"/>
      <c r="AY11" s="32"/>
      <c r="AZ11" s="32" t="s">
        <v>90</v>
      </c>
      <c r="BB11" s="18"/>
    </row>
    <row r="12" spans="1:90" x14ac:dyDescent="0.35">
      <c r="B12" s="22"/>
      <c r="C12" s="15"/>
      <c r="D12" s="23"/>
      <c r="E12" s="25" t="s">
        <v>56</v>
      </c>
      <c r="F12" s="26">
        <v>7074</v>
      </c>
      <c r="G12" s="21"/>
      <c r="H12" s="56">
        <v>45125</v>
      </c>
      <c r="I12" s="15"/>
      <c r="J12" s="14"/>
      <c r="K12" s="14"/>
      <c r="L12" s="14"/>
      <c r="M12" s="14"/>
      <c r="N12" s="14"/>
      <c r="O12" s="14"/>
      <c r="P12" s="14"/>
      <c r="Q12" s="14"/>
      <c r="R12" s="14"/>
      <c r="S12" s="15"/>
      <c r="T12" s="15"/>
      <c r="U12" s="14"/>
      <c r="V12" s="14"/>
      <c r="W12" s="14"/>
      <c r="X12" s="14"/>
      <c r="Y12" s="14"/>
      <c r="Z12" s="14"/>
      <c r="AA12" s="15"/>
      <c r="AB12" s="15"/>
      <c r="AC12" s="15"/>
      <c r="AD12" s="15"/>
      <c r="AE12" s="15"/>
      <c r="AF12" s="14"/>
      <c r="AG12" s="17"/>
      <c r="AH12" s="14"/>
      <c r="AI12" s="14"/>
      <c r="AJ12" s="14"/>
      <c r="AK12" s="14"/>
      <c r="AL12" s="14"/>
      <c r="AM12" s="14"/>
      <c r="AN12" s="14"/>
      <c r="AO12" s="14"/>
      <c r="AP12" s="14"/>
      <c r="AQ12" s="15"/>
      <c r="AR12" s="15"/>
      <c r="AS12" s="15"/>
      <c r="AT12" s="14"/>
      <c r="AU12" s="15"/>
      <c r="AV12" s="15"/>
      <c r="AW12" s="15"/>
      <c r="AX12" s="15"/>
      <c r="AY12" s="15"/>
      <c r="AZ12" s="15"/>
      <c r="BB12" s="18"/>
    </row>
    <row r="13" spans="1:90" x14ac:dyDescent="0.35">
      <c r="B13" s="28" t="s">
        <v>72</v>
      </c>
      <c r="C13" s="28" t="s">
        <v>23</v>
      </c>
      <c r="D13" s="28" t="s">
        <v>64</v>
      </c>
      <c r="E13" s="29" t="s">
        <v>24</v>
      </c>
      <c r="F13" s="30">
        <v>30138</v>
      </c>
      <c r="G13" s="31"/>
      <c r="H13" s="55">
        <v>45157</v>
      </c>
      <c r="I13" s="32"/>
      <c r="J13" s="14"/>
      <c r="K13" s="14"/>
      <c r="L13" s="14"/>
      <c r="M13" s="14"/>
      <c r="N13" s="14"/>
      <c r="O13" s="14"/>
      <c r="P13" s="14"/>
      <c r="Q13" s="14"/>
      <c r="R13" s="14"/>
      <c r="S13" s="32"/>
      <c r="T13" s="32"/>
      <c r="U13" s="14"/>
      <c r="V13" s="14"/>
      <c r="W13" s="14"/>
      <c r="X13" s="14"/>
      <c r="Y13" s="14"/>
      <c r="Z13" s="14"/>
      <c r="AA13" s="32"/>
      <c r="AB13" s="32"/>
      <c r="AC13" s="32"/>
      <c r="AD13" s="32"/>
      <c r="AE13" s="32"/>
      <c r="AF13" s="14"/>
      <c r="AG13" s="33"/>
      <c r="AH13" s="14"/>
      <c r="AI13" s="14"/>
      <c r="AJ13" s="14"/>
      <c r="AK13" s="14"/>
      <c r="AL13" s="14"/>
      <c r="AM13" s="14"/>
      <c r="AN13" s="14"/>
      <c r="AO13" s="14"/>
      <c r="AP13" s="14"/>
      <c r="AQ13" s="32"/>
      <c r="AR13" s="32"/>
      <c r="AS13" s="32"/>
      <c r="AT13" s="14"/>
      <c r="AU13" s="32"/>
      <c r="AV13" s="32"/>
      <c r="AW13" s="32"/>
      <c r="AX13" s="32"/>
      <c r="AY13" s="32"/>
      <c r="AZ13" s="29" t="s">
        <v>90</v>
      </c>
      <c r="BB13" s="18"/>
    </row>
    <row r="14" spans="1:90" x14ac:dyDescent="0.35">
      <c r="B14" s="22"/>
      <c r="C14" s="15"/>
      <c r="D14" s="23"/>
      <c r="E14" s="25" t="s">
        <v>56</v>
      </c>
      <c r="F14" s="26">
        <v>7074</v>
      </c>
      <c r="G14" s="21"/>
      <c r="H14" s="56">
        <v>45157</v>
      </c>
      <c r="I14" s="15"/>
      <c r="J14" s="14"/>
      <c r="K14" s="14"/>
      <c r="L14" s="14"/>
      <c r="M14" s="14"/>
      <c r="N14" s="14"/>
      <c r="O14" s="14"/>
      <c r="P14" s="14"/>
      <c r="Q14" s="14"/>
      <c r="R14" s="14"/>
      <c r="S14" s="15"/>
      <c r="T14" s="15"/>
      <c r="U14" s="14"/>
      <c r="V14" s="14"/>
      <c r="W14" s="14"/>
      <c r="X14" s="14"/>
      <c r="Y14" s="14"/>
      <c r="Z14" s="14"/>
      <c r="AA14" s="15"/>
      <c r="AB14" s="15"/>
      <c r="AC14" s="15"/>
      <c r="AD14" s="15"/>
      <c r="AE14" s="15"/>
      <c r="AF14" s="14"/>
      <c r="AG14" s="17"/>
      <c r="AH14" s="14"/>
      <c r="AI14" s="14"/>
      <c r="AJ14" s="14"/>
      <c r="AK14" s="14"/>
      <c r="AL14" s="14"/>
      <c r="AM14" s="14"/>
      <c r="AN14" s="14"/>
      <c r="AO14" s="14"/>
      <c r="AP14" s="14"/>
      <c r="AQ14" s="15"/>
      <c r="AR14" s="15"/>
      <c r="AS14" s="15"/>
      <c r="AT14" s="14"/>
      <c r="AU14" s="15"/>
      <c r="AV14" s="15"/>
      <c r="AW14" s="15"/>
      <c r="AX14" s="15"/>
      <c r="AY14" s="15"/>
      <c r="AZ14" s="15"/>
      <c r="BB14" s="18"/>
    </row>
    <row r="15" spans="1:90" x14ac:dyDescent="0.35">
      <c r="B15" s="28" t="s">
        <v>72</v>
      </c>
      <c r="C15" s="28" t="s">
        <v>23</v>
      </c>
      <c r="D15" s="28" t="s">
        <v>63</v>
      </c>
      <c r="E15" s="29" t="s">
        <v>24</v>
      </c>
      <c r="F15" s="34">
        <v>30138</v>
      </c>
      <c r="G15" s="31"/>
      <c r="H15" s="55">
        <v>45128</v>
      </c>
      <c r="I15" s="32">
        <v>45</v>
      </c>
      <c r="J15" s="14"/>
      <c r="K15" s="14"/>
      <c r="L15" s="14"/>
      <c r="M15" s="14"/>
      <c r="N15" s="14"/>
      <c r="O15" s="14"/>
      <c r="P15" s="14"/>
      <c r="Q15" s="14"/>
      <c r="R15" s="14"/>
      <c r="S15" s="32"/>
      <c r="T15" s="32"/>
      <c r="U15" s="14"/>
      <c r="V15" s="14"/>
      <c r="W15" s="14"/>
      <c r="X15" s="14"/>
      <c r="Y15" s="14"/>
      <c r="Z15" s="14"/>
      <c r="AA15" s="33">
        <v>35.200000000000003</v>
      </c>
      <c r="AB15" s="32">
        <v>18.100000000000001</v>
      </c>
      <c r="AC15" s="32">
        <v>14.2</v>
      </c>
      <c r="AD15" s="32"/>
      <c r="AE15" s="74">
        <f>AC15/AB15</f>
        <v>0.78453038674033138</v>
      </c>
      <c r="AF15" s="14"/>
      <c r="AG15" s="67">
        <f t="shared" ref="AG15:AG18" si="0">(AC15/I15)*10000</f>
        <v>3155.5555555555552</v>
      </c>
      <c r="AH15" s="14"/>
      <c r="AI15" s="14"/>
      <c r="AJ15" s="14"/>
      <c r="AK15" s="14"/>
      <c r="AL15" s="14"/>
      <c r="AM15" s="14"/>
      <c r="AN15" s="14"/>
      <c r="AO15" s="14"/>
      <c r="AP15" s="14"/>
      <c r="AQ15" s="32"/>
      <c r="AR15" s="32" t="s">
        <v>86</v>
      </c>
      <c r="AS15" s="32" t="s">
        <v>86</v>
      </c>
      <c r="AT15" s="14"/>
      <c r="AU15" s="32" t="s">
        <v>86</v>
      </c>
      <c r="AV15" s="32" t="s">
        <v>86</v>
      </c>
      <c r="AW15" s="32"/>
      <c r="AX15" s="32"/>
      <c r="AY15" s="32"/>
      <c r="AZ15" s="29" t="s">
        <v>75</v>
      </c>
      <c r="BB15" s="18"/>
    </row>
    <row r="16" spans="1:90" x14ac:dyDescent="0.35">
      <c r="B16" s="22"/>
      <c r="C16" s="15"/>
      <c r="D16" s="23"/>
      <c r="E16" s="25" t="s">
        <v>56</v>
      </c>
      <c r="F16" s="16">
        <v>9144</v>
      </c>
      <c r="G16" s="21"/>
      <c r="H16" s="56">
        <v>45128</v>
      </c>
      <c r="I16" s="15">
        <v>45</v>
      </c>
      <c r="J16" s="14"/>
      <c r="K16" s="14"/>
      <c r="L16" s="14"/>
      <c r="M16" s="14"/>
      <c r="N16" s="14"/>
      <c r="O16" s="14"/>
      <c r="P16" s="14"/>
      <c r="Q16" s="14"/>
      <c r="R16" s="14"/>
      <c r="S16" s="15"/>
      <c r="T16" s="15"/>
      <c r="U16" s="14"/>
      <c r="V16" s="14"/>
      <c r="W16" s="14"/>
      <c r="X16" s="14"/>
      <c r="Y16" s="14"/>
      <c r="Z16" s="14"/>
      <c r="AA16" s="69">
        <v>18</v>
      </c>
      <c r="AB16" s="14">
        <v>20.2</v>
      </c>
      <c r="AC16" s="14">
        <v>16.399999999999999</v>
      </c>
      <c r="AD16" s="14"/>
      <c r="AE16" s="72">
        <f t="shared" ref="AE16:AE18" si="1">AC16/AB16</f>
        <v>0.81188118811881183</v>
      </c>
      <c r="AF16" s="14"/>
      <c r="AG16" s="70">
        <f t="shared" si="0"/>
        <v>3644.4444444444439</v>
      </c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5" t="s">
        <v>86</v>
      </c>
      <c r="AS16" s="15" t="s">
        <v>86</v>
      </c>
      <c r="AT16" s="14"/>
      <c r="AU16" s="15" t="s">
        <v>86</v>
      </c>
      <c r="AV16" s="15" t="s">
        <v>86</v>
      </c>
      <c r="AW16" s="15"/>
      <c r="AX16" s="15"/>
      <c r="AY16" s="15"/>
      <c r="AZ16" s="15"/>
      <c r="BB16" s="18"/>
    </row>
    <row r="17" spans="2:54" x14ac:dyDescent="0.35">
      <c r="B17" s="28" t="s">
        <v>72</v>
      </c>
      <c r="C17" s="28" t="s">
        <v>23</v>
      </c>
      <c r="D17" s="28" t="s">
        <v>62</v>
      </c>
      <c r="E17" s="29" t="s">
        <v>24</v>
      </c>
      <c r="F17" s="34">
        <v>30138</v>
      </c>
      <c r="G17" s="31"/>
      <c r="H17" s="55">
        <v>45126</v>
      </c>
      <c r="I17" s="32">
        <v>45</v>
      </c>
      <c r="J17" s="14"/>
      <c r="K17" s="14"/>
      <c r="L17" s="14"/>
      <c r="M17" s="14"/>
      <c r="N17" s="14"/>
      <c r="O17" s="14"/>
      <c r="P17" s="14"/>
      <c r="Q17" s="14"/>
      <c r="R17" s="14"/>
      <c r="S17" s="32"/>
      <c r="T17" s="32"/>
      <c r="U17" s="14"/>
      <c r="V17" s="14"/>
      <c r="W17" s="14"/>
      <c r="X17" s="14"/>
      <c r="Y17" s="14"/>
      <c r="Z17" s="14"/>
      <c r="AA17" s="33">
        <v>30</v>
      </c>
      <c r="AB17" s="32">
        <v>19</v>
      </c>
      <c r="AC17" s="32">
        <v>15</v>
      </c>
      <c r="AD17" s="32"/>
      <c r="AE17" s="68">
        <f t="shared" si="1"/>
        <v>0.78947368421052633</v>
      </c>
      <c r="AF17" s="14"/>
      <c r="AG17" s="67">
        <f t="shared" si="0"/>
        <v>3333.333333333333</v>
      </c>
      <c r="AH17" s="14"/>
      <c r="AI17" s="14"/>
      <c r="AJ17" s="14"/>
      <c r="AK17" s="14"/>
      <c r="AL17" s="14"/>
      <c r="AM17" s="14"/>
      <c r="AN17" s="14"/>
      <c r="AO17" s="14"/>
      <c r="AP17" s="14"/>
      <c r="AQ17" s="32"/>
      <c r="AR17" s="32" t="s">
        <v>86</v>
      </c>
      <c r="AS17" s="32" t="s">
        <v>86</v>
      </c>
      <c r="AT17" s="14"/>
      <c r="AU17" s="32" t="s">
        <v>86</v>
      </c>
      <c r="AV17" s="32" t="s">
        <v>86</v>
      </c>
      <c r="AW17" s="32"/>
      <c r="AX17" s="32"/>
      <c r="AY17" s="32"/>
      <c r="AZ17" s="29" t="s">
        <v>74</v>
      </c>
      <c r="BB17" s="18"/>
    </row>
    <row r="18" spans="2:54" x14ac:dyDescent="0.35">
      <c r="B18" s="22"/>
      <c r="C18" s="15"/>
      <c r="D18" s="23"/>
      <c r="E18" s="25" t="s">
        <v>56</v>
      </c>
      <c r="F18" s="16">
        <v>7074</v>
      </c>
      <c r="G18" s="21"/>
      <c r="H18" s="56">
        <v>45126</v>
      </c>
      <c r="I18" s="15">
        <v>45</v>
      </c>
      <c r="J18" s="14"/>
      <c r="K18" s="14"/>
      <c r="L18" s="14"/>
      <c r="M18" s="14"/>
      <c r="N18" s="14"/>
      <c r="O18" s="14"/>
      <c r="P18" s="14"/>
      <c r="Q18" s="14"/>
      <c r="R18" s="14"/>
      <c r="S18" s="15"/>
      <c r="T18" s="15"/>
      <c r="U18" s="14"/>
      <c r="V18" s="14"/>
      <c r="W18" s="14"/>
      <c r="X18" s="14"/>
      <c r="Y18" s="14"/>
      <c r="Z18" s="14"/>
      <c r="AA18" s="69">
        <v>26</v>
      </c>
      <c r="AB18" s="14">
        <v>21</v>
      </c>
      <c r="AC18" s="14">
        <v>17.2</v>
      </c>
      <c r="AD18" s="14"/>
      <c r="AE18" s="72">
        <f t="shared" si="1"/>
        <v>0.81904761904761902</v>
      </c>
      <c r="AF18" s="14"/>
      <c r="AG18" s="70">
        <f t="shared" si="0"/>
        <v>3822.2222222222217</v>
      </c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5" t="s">
        <v>86</v>
      </c>
      <c r="AS18" s="15" t="s">
        <v>86</v>
      </c>
      <c r="AT18" s="14"/>
      <c r="AU18" s="15" t="s">
        <v>86</v>
      </c>
      <c r="AV18" s="15" t="s">
        <v>86</v>
      </c>
      <c r="AW18" s="15"/>
      <c r="AX18" s="15"/>
      <c r="AY18" s="15"/>
      <c r="AZ18" s="15"/>
      <c r="BB18" s="18"/>
    </row>
    <row r="19" spans="2:54" x14ac:dyDescent="0.35">
      <c r="B19" s="46" t="s">
        <v>72</v>
      </c>
      <c r="C19" s="46" t="s">
        <v>23</v>
      </c>
      <c r="D19" s="46" t="s">
        <v>61</v>
      </c>
      <c r="E19" s="47" t="s">
        <v>24</v>
      </c>
      <c r="F19" s="52">
        <v>32583</v>
      </c>
      <c r="G19" s="49"/>
      <c r="H19" s="53">
        <v>45121</v>
      </c>
      <c r="I19" s="50"/>
      <c r="J19" s="14"/>
      <c r="K19" s="14"/>
      <c r="L19" s="14"/>
      <c r="M19" s="14"/>
      <c r="N19" s="14"/>
      <c r="O19" s="14"/>
      <c r="P19" s="14"/>
      <c r="Q19" s="14"/>
      <c r="R19" s="14"/>
      <c r="S19" s="50"/>
      <c r="T19" s="50"/>
      <c r="U19" s="14"/>
      <c r="V19" s="14"/>
      <c r="W19" s="14"/>
      <c r="X19" s="14"/>
      <c r="Y19" s="14"/>
      <c r="Z19" s="14"/>
      <c r="AA19" s="51"/>
      <c r="AB19" s="50"/>
      <c r="AC19" s="50"/>
      <c r="AD19" s="50"/>
      <c r="AE19" s="50"/>
      <c r="AF19" s="14"/>
      <c r="AG19" s="66"/>
      <c r="AH19" s="14"/>
      <c r="AI19" s="14"/>
      <c r="AJ19" s="14"/>
      <c r="AK19" s="14"/>
      <c r="AL19" s="14"/>
      <c r="AM19" s="14"/>
      <c r="AN19" s="14"/>
      <c r="AO19" s="14"/>
      <c r="AP19" s="14"/>
      <c r="AQ19" s="50"/>
      <c r="AR19" s="50"/>
      <c r="AS19" s="50"/>
      <c r="AT19" s="14"/>
      <c r="AU19" s="50"/>
      <c r="AV19" s="50"/>
      <c r="AW19" s="50"/>
      <c r="AX19" s="50"/>
      <c r="AY19" s="50"/>
      <c r="AZ19" s="54" t="s">
        <v>87</v>
      </c>
      <c r="BB19" s="18"/>
    </row>
    <row r="20" spans="2:54" x14ac:dyDescent="0.35">
      <c r="B20" s="22"/>
      <c r="C20" s="15"/>
      <c r="D20" s="23"/>
      <c r="E20" s="25" t="s">
        <v>56</v>
      </c>
      <c r="F20" s="16">
        <v>7074</v>
      </c>
      <c r="G20" s="21"/>
      <c r="H20" s="60">
        <v>45121</v>
      </c>
      <c r="I20" s="15"/>
      <c r="J20" s="14"/>
      <c r="K20" s="14"/>
      <c r="L20" s="14"/>
      <c r="M20" s="14"/>
      <c r="N20" s="14"/>
      <c r="O20" s="14"/>
      <c r="P20" s="14"/>
      <c r="Q20" s="14"/>
      <c r="R20" s="14"/>
      <c r="S20" s="15"/>
      <c r="T20" s="15"/>
      <c r="U20" s="14"/>
      <c r="V20" s="14"/>
      <c r="W20" s="14"/>
      <c r="X20" s="14"/>
      <c r="Y20" s="14"/>
      <c r="Z20" s="14"/>
      <c r="AA20" s="69"/>
      <c r="AB20" s="14"/>
      <c r="AC20" s="14"/>
      <c r="AD20" s="14"/>
      <c r="AE20" s="14"/>
      <c r="AF20" s="14"/>
      <c r="AG20" s="70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5"/>
      <c r="AS20" s="15"/>
      <c r="AT20" s="14"/>
      <c r="AU20" s="15"/>
      <c r="AV20" s="15"/>
      <c r="AW20" s="15"/>
      <c r="AX20" s="15"/>
      <c r="AY20" s="15"/>
      <c r="AZ20" s="15"/>
      <c r="BB20" s="18"/>
    </row>
    <row r="21" spans="2:54" x14ac:dyDescent="0.35">
      <c r="B21" s="46" t="s">
        <v>72</v>
      </c>
      <c r="C21" s="46" t="s">
        <v>23</v>
      </c>
      <c r="D21" s="46" t="s">
        <v>81</v>
      </c>
      <c r="E21" s="47" t="s">
        <v>24</v>
      </c>
      <c r="F21" s="52">
        <v>32583</v>
      </c>
      <c r="G21" s="49"/>
      <c r="H21" s="53">
        <v>45122</v>
      </c>
      <c r="I21" s="50">
        <v>45</v>
      </c>
      <c r="J21" s="14"/>
      <c r="K21" s="14"/>
      <c r="L21" s="14"/>
      <c r="M21" s="14"/>
      <c r="N21" s="14"/>
      <c r="O21" s="14"/>
      <c r="P21" s="14"/>
      <c r="Q21" s="14"/>
      <c r="R21" s="14"/>
      <c r="S21" s="50">
        <v>376</v>
      </c>
      <c r="T21" s="50"/>
      <c r="U21" s="14"/>
      <c r="V21" s="14"/>
      <c r="W21" s="14"/>
      <c r="X21" s="14"/>
      <c r="Y21" s="14"/>
      <c r="Z21" s="14"/>
      <c r="AA21" s="50"/>
      <c r="AB21" s="50">
        <v>20.6</v>
      </c>
      <c r="AC21" s="50">
        <v>16.8</v>
      </c>
      <c r="AD21" s="62"/>
      <c r="AE21" s="65">
        <f>AC21/AB21</f>
        <v>0.81553398058252424</v>
      </c>
      <c r="AF21" s="14"/>
      <c r="AG21" s="66">
        <f>(AC21/I21)*10000</f>
        <v>3733.3333333333335</v>
      </c>
      <c r="AH21" s="14"/>
      <c r="AI21" s="14"/>
      <c r="AJ21" s="14"/>
      <c r="AK21" s="14"/>
      <c r="AL21" s="14"/>
      <c r="AM21" s="14"/>
      <c r="AN21" s="14"/>
      <c r="AO21" s="14"/>
      <c r="AP21" s="14"/>
      <c r="AQ21" s="50"/>
      <c r="AR21" s="50" t="s">
        <v>86</v>
      </c>
      <c r="AS21" s="50" t="s">
        <v>86</v>
      </c>
      <c r="AT21" s="14"/>
      <c r="AU21" s="50" t="s">
        <v>86</v>
      </c>
      <c r="AV21" s="50" t="s">
        <v>86</v>
      </c>
      <c r="AW21" s="50"/>
      <c r="AX21" s="50"/>
      <c r="AY21" s="50"/>
      <c r="AZ21" s="47" t="s">
        <v>76</v>
      </c>
      <c r="BB21" s="18"/>
    </row>
    <row r="22" spans="2:54" x14ac:dyDescent="0.35">
      <c r="B22" s="22"/>
      <c r="C22" s="15"/>
      <c r="D22" s="23"/>
      <c r="E22" s="25" t="s">
        <v>56</v>
      </c>
      <c r="F22" s="16">
        <v>7074</v>
      </c>
      <c r="G22" s="21"/>
      <c r="H22" s="60">
        <v>45122</v>
      </c>
      <c r="I22" s="15">
        <v>45</v>
      </c>
      <c r="J22" s="14"/>
      <c r="K22" s="14"/>
      <c r="L22" s="14"/>
      <c r="M22" s="14"/>
      <c r="N22" s="14"/>
      <c r="O22" s="14"/>
      <c r="P22" s="14"/>
      <c r="Q22" s="14"/>
      <c r="R22" s="14"/>
      <c r="S22" s="15">
        <v>360</v>
      </c>
      <c r="T22" s="15"/>
      <c r="U22" s="14"/>
      <c r="V22" s="14"/>
      <c r="W22" s="14"/>
      <c r="X22" s="14"/>
      <c r="Y22" s="14"/>
      <c r="Z22" s="14"/>
      <c r="AA22" s="14"/>
      <c r="AB22" s="14">
        <v>17</v>
      </c>
      <c r="AC22" s="14">
        <v>14.2</v>
      </c>
      <c r="AD22" s="71"/>
      <c r="AE22" s="72">
        <f t="shared" ref="AE22:AE26" si="2">AC22/AB22</f>
        <v>0.83529411764705874</v>
      </c>
      <c r="AF22" s="14"/>
      <c r="AG22" s="14">
        <f t="shared" ref="AG22:AG26" si="3">(AC22/I22)*10000</f>
        <v>3155.5555555555552</v>
      </c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5" t="s">
        <v>86</v>
      </c>
      <c r="AS22" s="15" t="s">
        <v>86</v>
      </c>
      <c r="AT22" s="14"/>
      <c r="AU22" s="15" t="s">
        <v>86</v>
      </c>
      <c r="AV22" s="15" t="s">
        <v>86</v>
      </c>
      <c r="AW22" s="15"/>
      <c r="AX22" s="15"/>
      <c r="AY22" s="15"/>
      <c r="AZ22" s="15"/>
      <c r="BB22" s="18"/>
    </row>
    <row r="23" spans="2:54" x14ac:dyDescent="0.35">
      <c r="B23" s="37" t="s">
        <v>72</v>
      </c>
      <c r="C23" s="37" t="s">
        <v>23</v>
      </c>
      <c r="D23" s="37" t="s">
        <v>65</v>
      </c>
      <c r="E23" s="38" t="s">
        <v>24</v>
      </c>
      <c r="F23" s="43">
        <v>30190</v>
      </c>
      <c r="G23" s="40"/>
      <c r="H23" s="44">
        <v>45123</v>
      </c>
      <c r="I23" s="41">
        <v>45</v>
      </c>
      <c r="J23" s="14"/>
      <c r="K23" s="14"/>
      <c r="L23" s="14"/>
      <c r="M23" s="14"/>
      <c r="N23" s="14"/>
      <c r="O23" s="14"/>
      <c r="P23" s="14"/>
      <c r="Q23" s="14"/>
      <c r="R23" s="14"/>
      <c r="S23" s="41">
        <v>342</v>
      </c>
      <c r="T23" s="41"/>
      <c r="U23" s="14"/>
      <c r="V23" s="14"/>
      <c r="W23" s="14"/>
      <c r="X23" s="14"/>
      <c r="Y23" s="14"/>
      <c r="Z23" s="14"/>
      <c r="AA23" s="41"/>
      <c r="AB23" s="41">
        <v>17.8</v>
      </c>
      <c r="AC23" s="41">
        <v>14.5</v>
      </c>
      <c r="AD23" s="63"/>
      <c r="AE23" s="73">
        <f t="shared" si="2"/>
        <v>0.8146067415730337</v>
      </c>
      <c r="AF23" s="14"/>
      <c r="AG23" s="41">
        <f t="shared" si="3"/>
        <v>3222.2222222222226</v>
      </c>
      <c r="AH23" s="14"/>
      <c r="AI23" s="14"/>
      <c r="AJ23" s="14"/>
      <c r="AK23" s="14"/>
      <c r="AL23" s="14"/>
      <c r="AM23" s="14"/>
      <c r="AN23" s="14"/>
      <c r="AO23" s="14"/>
      <c r="AP23" s="14"/>
      <c r="AQ23" s="41"/>
      <c r="AR23" s="41" t="s">
        <v>86</v>
      </c>
      <c r="AS23" s="41" t="s">
        <v>86</v>
      </c>
      <c r="AT23" s="14"/>
      <c r="AU23" s="41" t="s">
        <v>86</v>
      </c>
      <c r="AV23" s="41" t="s">
        <v>86</v>
      </c>
      <c r="AW23" s="41"/>
      <c r="AX23" s="41"/>
      <c r="AY23" s="41"/>
      <c r="AZ23" s="41" t="s">
        <v>77</v>
      </c>
      <c r="BB23" s="18"/>
    </row>
    <row r="24" spans="2:54" x14ac:dyDescent="0.35">
      <c r="B24" s="22"/>
      <c r="C24" s="15"/>
      <c r="D24" s="23"/>
      <c r="E24" s="25" t="s">
        <v>56</v>
      </c>
      <c r="F24" s="16">
        <v>9144</v>
      </c>
      <c r="G24" s="21"/>
      <c r="H24" s="60">
        <v>45120</v>
      </c>
      <c r="I24" s="15">
        <v>45</v>
      </c>
      <c r="J24" s="14"/>
      <c r="K24" s="14"/>
      <c r="L24" s="14"/>
      <c r="M24" s="14"/>
      <c r="N24" s="14"/>
      <c r="O24" s="14"/>
      <c r="P24" s="14"/>
      <c r="Q24" s="14"/>
      <c r="R24" s="14"/>
      <c r="S24" s="15">
        <v>348</v>
      </c>
      <c r="T24" s="15"/>
      <c r="U24" s="14"/>
      <c r="V24" s="14"/>
      <c r="W24" s="14"/>
      <c r="X24" s="14"/>
      <c r="Y24" s="14"/>
      <c r="Z24" s="14"/>
      <c r="AA24" s="14"/>
      <c r="AB24" s="14">
        <v>19.5</v>
      </c>
      <c r="AC24" s="14">
        <v>16</v>
      </c>
      <c r="AD24" s="71"/>
      <c r="AE24" s="72">
        <f t="shared" si="2"/>
        <v>0.82051282051282048</v>
      </c>
      <c r="AF24" s="14"/>
      <c r="AG24" s="14">
        <f t="shared" si="3"/>
        <v>3555.5555555555557</v>
      </c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5" t="s">
        <v>86</v>
      </c>
      <c r="AS24" s="15" t="s">
        <v>86</v>
      </c>
      <c r="AT24" s="14"/>
      <c r="AU24" s="15" t="s">
        <v>86</v>
      </c>
      <c r="AV24" s="15" t="s">
        <v>86</v>
      </c>
      <c r="AW24" s="15"/>
      <c r="AX24" s="15"/>
      <c r="AY24" s="15"/>
      <c r="AZ24" s="15"/>
      <c r="BB24" s="18"/>
    </row>
    <row r="25" spans="2:54" x14ac:dyDescent="0.35">
      <c r="B25" s="28" t="s">
        <v>72</v>
      </c>
      <c r="C25" s="28" t="s">
        <v>23</v>
      </c>
      <c r="D25" s="28" t="s">
        <v>66</v>
      </c>
      <c r="E25" s="29" t="s">
        <v>24</v>
      </c>
      <c r="F25" s="34">
        <v>30138</v>
      </c>
      <c r="G25" s="31"/>
      <c r="H25" s="35">
        <v>45122</v>
      </c>
      <c r="I25" s="32">
        <v>45</v>
      </c>
      <c r="J25" s="20"/>
      <c r="K25" s="20"/>
      <c r="L25" s="20"/>
      <c r="M25" s="20"/>
      <c r="N25" s="20"/>
      <c r="O25" s="20"/>
      <c r="P25" s="20"/>
      <c r="Q25" s="20"/>
      <c r="R25" s="20"/>
      <c r="S25" s="32">
        <v>352</v>
      </c>
      <c r="T25" s="32"/>
      <c r="U25" s="20"/>
      <c r="V25" s="20"/>
      <c r="W25" s="20"/>
      <c r="X25" s="20"/>
      <c r="Y25" s="20"/>
      <c r="Z25" s="20"/>
      <c r="AA25" s="32"/>
      <c r="AB25" s="32">
        <v>20.5</v>
      </c>
      <c r="AC25" s="32">
        <v>15.2</v>
      </c>
      <c r="AD25" s="64"/>
      <c r="AE25" s="68">
        <f t="shared" si="2"/>
        <v>0.74146341463414633</v>
      </c>
      <c r="AF25" s="14"/>
      <c r="AG25" s="32">
        <f t="shared" si="3"/>
        <v>3377.7777777777778</v>
      </c>
      <c r="AH25" s="14"/>
      <c r="AI25" s="14"/>
      <c r="AJ25" s="14"/>
      <c r="AK25" s="14"/>
      <c r="AL25" s="14"/>
      <c r="AM25" s="14"/>
      <c r="AN25" s="14"/>
      <c r="AO25" s="14"/>
      <c r="AP25" s="14"/>
      <c r="AQ25" s="32"/>
      <c r="AR25" s="32" t="s">
        <v>86</v>
      </c>
      <c r="AS25" s="32" t="s">
        <v>86</v>
      </c>
      <c r="AT25" s="14"/>
      <c r="AU25" s="32" t="s">
        <v>86</v>
      </c>
      <c r="AV25" s="32" t="s">
        <v>86</v>
      </c>
      <c r="AW25" s="32"/>
      <c r="AX25" s="32"/>
      <c r="AY25" s="32"/>
      <c r="AZ25" s="29" t="s">
        <v>80</v>
      </c>
      <c r="BB25" s="18"/>
    </row>
    <row r="26" spans="2:54" x14ac:dyDescent="0.35">
      <c r="B26" s="22"/>
      <c r="C26" s="15"/>
      <c r="D26" s="23"/>
      <c r="E26" s="25" t="s">
        <v>56</v>
      </c>
      <c r="F26" s="24">
        <v>7074</v>
      </c>
      <c r="G26" s="21"/>
      <c r="H26" s="60">
        <v>45122</v>
      </c>
      <c r="I26" s="15">
        <v>45</v>
      </c>
      <c r="J26" s="14"/>
      <c r="K26" s="14"/>
      <c r="L26" s="14"/>
      <c r="M26" s="14"/>
      <c r="N26" s="14"/>
      <c r="O26" s="14"/>
      <c r="P26" s="14"/>
      <c r="Q26" s="14"/>
      <c r="R26" s="14"/>
      <c r="S26" s="15">
        <v>324</v>
      </c>
      <c r="T26" s="15"/>
      <c r="U26" s="14"/>
      <c r="V26" s="14"/>
      <c r="W26" s="14"/>
      <c r="X26" s="14"/>
      <c r="Y26" s="14"/>
      <c r="Z26" s="14"/>
      <c r="AA26" s="14"/>
      <c r="AB26" s="14">
        <v>18.5</v>
      </c>
      <c r="AC26" s="14">
        <v>14.5</v>
      </c>
      <c r="AD26" s="71"/>
      <c r="AE26" s="72">
        <f t="shared" si="2"/>
        <v>0.78378378378378377</v>
      </c>
      <c r="AF26" s="14"/>
      <c r="AG26" s="14">
        <f t="shared" si="3"/>
        <v>3222.2222222222226</v>
      </c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5" t="s">
        <v>86</v>
      </c>
      <c r="AS26" s="15" t="s">
        <v>86</v>
      </c>
      <c r="AT26" s="14"/>
      <c r="AU26" s="15" t="s">
        <v>86</v>
      </c>
      <c r="AV26" s="15" t="s">
        <v>86</v>
      </c>
      <c r="AW26" s="15"/>
      <c r="AX26" s="15"/>
      <c r="AY26" s="15"/>
      <c r="AZ26" s="15"/>
      <c r="BB26" s="18"/>
    </row>
    <row r="27" spans="2:54" x14ac:dyDescent="0.35">
      <c r="B27" s="46"/>
      <c r="C27" s="46" t="s">
        <v>23</v>
      </c>
      <c r="D27" s="46" t="s">
        <v>67</v>
      </c>
      <c r="E27" s="47" t="s">
        <v>24</v>
      </c>
      <c r="F27" s="52">
        <v>32583</v>
      </c>
      <c r="G27" s="49"/>
      <c r="H27" s="53">
        <v>45127</v>
      </c>
      <c r="I27" s="50"/>
      <c r="J27" s="14"/>
      <c r="K27" s="14"/>
      <c r="L27" s="14"/>
      <c r="M27" s="14"/>
      <c r="N27" s="14"/>
      <c r="O27" s="14"/>
      <c r="P27" s="14"/>
      <c r="Q27" s="14"/>
      <c r="R27" s="14"/>
      <c r="S27" s="50"/>
      <c r="T27" s="50"/>
      <c r="U27" s="14"/>
      <c r="V27" s="14"/>
      <c r="W27" s="14"/>
      <c r="X27" s="14"/>
      <c r="Y27" s="14"/>
      <c r="Z27" s="14"/>
      <c r="AA27" s="50"/>
      <c r="AB27" s="50"/>
      <c r="AC27" s="50"/>
      <c r="AD27" s="50"/>
      <c r="AE27" s="50"/>
      <c r="AF27" s="14"/>
      <c r="AG27" s="51"/>
      <c r="AH27" s="14"/>
      <c r="AI27" s="14"/>
      <c r="AJ27" s="14"/>
      <c r="AK27" s="14"/>
      <c r="AL27" s="14"/>
      <c r="AM27" s="14"/>
      <c r="AN27" s="14"/>
      <c r="AO27" s="14"/>
      <c r="AP27" s="14"/>
      <c r="AQ27" s="50"/>
      <c r="AR27" s="50"/>
      <c r="AS27" s="50"/>
      <c r="AT27" s="14"/>
      <c r="AU27" s="50"/>
      <c r="AV27" s="50"/>
      <c r="AW27" s="50"/>
      <c r="AX27" s="50"/>
      <c r="AY27" s="50"/>
      <c r="AZ27" s="50" t="s">
        <v>82</v>
      </c>
      <c r="BB27" s="18"/>
    </row>
    <row r="28" spans="2:54" x14ac:dyDescent="0.35">
      <c r="B28" s="22"/>
      <c r="C28" s="15"/>
      <c r="D28" s="23"/>
      <c r="E28" s="25" t="s">
        <v>56</v>
      </c>
      <c r="F28" s="24">
        <v>8181</v>
      </c>
      <c r="G28" s="21"/>
      <c r="H28" s="60">
        <v>45127</v>
      </c>
      <c r="I28" s="15"/>
      <c r="J28" s="14"/>
      <c r="K28" s="14"/>
      <c r="L28" s="14"/>
      <c r="M28" s="14"/>
      <c r="N28" s="14"/>
      <c r="O28" s="14"/>
      <c r="P28" s="14"/>
      <c r="Q28" s="14"/>
      <c r="R28" s="14"/>
      <c r="S28" s="15"/>
      <c r="T28" s="15"/>
      <c r="U28" s="14"/>
      <c r="V28" s="14"/>
      <c r="W28" s="14"/>
      <c r="X28" s="14"/>
      <c r="Y28" s="14"/>
      <c r="Z28" s="14"/>
      <c r="AA28" s="15"/>
      <c r="AB28" s="15"/>
      <c r="AC28" s="15"/>
      <c r="AD28" s="15"/>
      <c r="AE28" s="15"/>
      <c r="AF28" s="14"/>
      <c r="AG28" s="17"/>
      <c r="AH28" s="14"/>
      <c r="AI28" s="14"/>
      <c r="AJ28" s="14"/>
      <c r="AK28" s="14"/>
      <c r="AL28" s="14"/>
      <c r="AM28" s="14"/>
      <c r="AN28" s="14"/>
      <c r="AO28" s="14"/>
      <c r="AP28" s="14"/>
      <c r="AQ28" s="15"/>
      <c r="AR28" s="15"/>
      <c r="AS28" s="15"/>
      <c r="AT28" s="14"/>
      <c r="AU28" s="15"/>
      <c r="AV28" s="15"/>
      <c r="AW28" s="15"/>
      <c r="AX28" s="15"/>
      <c r="AY28" s="15"/>
      <c r="AZ28" s="15"/>
      <c r="BB28" s="18"/>
    </row>
    <row r="29" spans="2:54" x14ac:dyDescent="0.35">
      <c r="B29" s="37"/>
      <c r="C29" s="37" t="s">
        <v>23</v>
      </c>
      <c r="D29" s="37" t="s">
        <v>68</v>
      </c>
      <c r="E29" s="38" t="s">
        <v>24</v>
      </c>
      <c r="F29" s="45">
        <v>30190</v>
      </c>
      <c r="G29" s="40"/>
      <c r="H29" s="44">
        <v>45130</v>
      </c>
      <c r="I29" s="41"/>
      <c r="J29" s="20"/>
      <c r="K29" s="20"/>
      <c r="L29" s="20"/>
      <c r="M29" s="20"/>
      <c r="N29" s="20"/>
      <c r="O29" s="20"/>
      <c r="P29" s="20"/>
      <c r="Q29" s="20"/>
      <c r="R29" s="20"/>
      <c r="S29" s="41"/>
      <c r="T29" s="41"/>
      <c r="U29" s="20"/>
      <c r="V29" s="20"/>
      <c r="W29" s="20"/>
      <c r="X29" s="20"/>
      <c r="Y29" s="20"/>
      <c r="Z29" s="20"/>
      <c r="AA29" s="41"/>
      <c r="AB29" s="41"/>
      <c r="AC29" s="41"/>
      <c r="AD29" s="41"/>
      <c r="AE29" s="41"/>
      <c r="AF29" s="14"/>
      <c r="AG29" s="42"/>
      <c r="AH29" s="14"/>
      <c r="AI29" s="14"/>
      <c r="AJ29" s="14"/>
      <c r="AK29" s="14"/>
      <c r="AL29" s="14"/>
      <c r="AM29" s="14"/>
      <c r="AN29" s="14"/>
      <c r="AO29" s="14"/>
      <c r="AP29" s="14"/>
      <c r="AQ29" s="41"/>
      <c r="AR29" s="41"/>
      <c r="AS29" s="41"/>
      <c r="AT29" s="14"/>
      <c r="AU29" s="41"/>
      <c r="AV29" s="41"/>
      <c r="AW29" s="41"/>
      <c r="AX29" s="41"/>
      <c r="AY29" s="41"/>
      <c r="AZ29" s="41" t="s">
        <v>83</v>
      </c>
      <c r="BB29" s="18"/>
    </row>
    <row r="30" spans="2:54" x14ac:dyDescent="0.35">
      <c r="B30" s="22"/>
      <c r="C30" s="15"/>
      <c r="D30" s="23"/>
      <c r="E30" s="25" t="s">
        <v>56</v>
      </c>
      <c r="F30" s="16">
        <v>8181</v>
      </c>
      <c r="G30" s="21"/>
      <c r="H30" s="60">
        <v>45130</v>
      </c>
      <c r="I30" s="15"/>
      <c r="J30" s="14"/>
      <c r="K30" s="14"/>
      <c r="L30" s="14"/>
      <c r="M30" s="14"/>
      <c r="N30" s="14"/>
      <c r="O30" s="14"/>
      <c r="P30" s="14"/>
      <c r="Q30" s="14"/>
      <c r="R30" s="14"/>
      <c r="S30" s="15"/>
      <c r="T30" s="15"/>
      <c r="U30" s="14"/>
      <c r="V30" s="14"/>
      <c r="W30" s="14"/>
      <c r="X30" s="14"/>
      <c r="Y30" s="14"/>
      <c r="Z30" s="14"/>
      <c r="AA30" s="15"/>
      <c r="AB30" s="15"/>
      <c r="AC30" s="15"/>
      <c r="AD30" s="15"/>
      <c r="AE30" s="15"/>
      <c r="AF30" s="14"/>
      <c r="AG30" s="17"/>
      <c r="AH30" s="14"/>
      <c r="AI30" s="14"/>
      <c r="AJ30" s="14"/>
      <c r="AK30" s="14"/>
      <c r="AL30" s="14"/>
      <c r="AM30" s="14"/>
      <c r="AN30" s="14"/>
      <c r="AO30" s="14"/>
      <c r="AP30" s="14"/>
      <c r="AQ30" s="15"/>
      <c r="AR30" s="15"/>
      <c r="AS30" s="15"/>
      <c r="AT30" s="14"/>
      <c r="AU30" s="15"/>
      <c r="AV30" s="15"/>
      <c r="AW30" s="15"/>
      <c r="AX30" s="15"/>
      <c r="AY30" s="15"/>
      <c r="AZ30" s="15"/>
      <c r="BB30" s="18"/>
    </row>
    <row r="31" spans="2:54" x14ac:dyDescent="0.35">
      <c r="B31" s="37"/>
      <c r="C31" s="37" t="s">
        <v>23</v>
      </c>
      <c r="D31" s="37" t="s">
        <v>69</v>
      </c>
      <c r="E31" s="38" t="s">
        <v>24</v>
      </c>
      <c r="F31" s="43">
        <v>30190</v>
      </c>
      <c r="G31" s="40"/>
      <c r="H31" s="44">
        <v>45128</v>
      </c>
      <c r="I31" s="41"/>
      <c r="J31" s="20"/>
      <c r="K31" s="20"/>
      <c r="L31" s="20"/>
      <c r="M31" s="20"/>
      <c r="N31" s="20"/>
      <c r="O31" s="20"/>
      <c r="P31" s="20"/>
      <c r="Q31" s="20"/>
      <c r="R31" s="20"/>
      <c r="S31" s="41"/>
      <c r="T31" s="41"/>
      <c r="U31" s="20"/>
      <c r="V31" s="20"/>
      <c r="W31" s="20"/>
      <c r="X31" s="20"/>
      <c r="Y31" s="20"/>
      <c r="Z31" s="20"/>
      <c r="AA31" s="41"/>
      <c r="AB31" s="41"/>
      <c r="AC31" s="41"/>
      <c r="AD31" s="41"/>
      <c r="AE31" s="41"/>
      <c r="AF31" s="14"/>
      <c r="AG31" s="42"/>
      <c r="AH31" s="14"/>
      <c r="AI31" s="14"/>
      <c r="AJ31" s="14"/>
      <c r="AK31" s="14"/>
      <c r="AL31" s="14"/>
      <c r="AM31" s="14"/>
      <c r="AN31" s="14"/>
      <c r="AO31" s="14"/>
      <c r="AP31" s="14"/>
      <c r="AQ31" s="41"/>
      <c r="AR31" s="41"/>
      <c r="AS31" s="41"/>
      <c r="AT31" s="14"/>
      <c r="AU31" s="41"/>
      <c r="AV31" s="41"/>
      <c r="AW31" s="41"/>
      <c r="AX31" s="41"/>
      <c r="AY31" s="41"/>
      <c r="AZ31" s="41" t="s">
        <v>84</v>
      </c>
      <c r="BB31" s="18"/>
    </row>
    <row r="32" spans="2:54" x14ac:dyDescent="0.35">
      <c r="B32" s="22"/>
      <c r="C32" s="15"/>
      <c r="D32" s="23"/>
      <c r="E32" s="25" t="s">
        <v>56</v>
      </c>
      <c r="F32" s="16">
        <v>7074</v>
      </c>
      <c r="G32" s="21"/>
      <c r="H32" s="60">
        <v>45128</v>
      </c>
      <c r="I32" s="15"/>
      <c r="J32" s="14"/>
      <c r="K32" s="14"/>
      <c r="L32" s="14"/>
      <c r="M32" s="14"/>
      <c r="N32" s="14"/>
      <c r="O32" s="14"/>
      <c r="P32" s="14"/>
      <c r="Q32" s="14"/>
      <c r="R32" s="14"/>
      <c r="S32" s="15"/>
      <c r="T32" s="15"/>
      <c r="U32" s="14"/>
      <c r="V32" s="14"/>
      <c r="W32" s="14"/>
      <c r="X32" s="14"/>
      <c r="Y32" s="14"/>
      <c r="Z32" s="14"/>
      <c r="AA32" s="15"/>
      <c r="AB32" s="15"/>
      <c r="AC32" s="15"/>
      <c r="AD32" s="15"/>
      <c r="AE32" s="15"/>
      <c r="AF32" s="14"/>
      <c r="AG32" s="17"/>
      <c r="AH32" s="14"/>
      <c r="AI32" s="14"/>
      <c r="AJ32" s="14"/>
      <c r="AK32" s="14"/>
      <c r="AL32" s="14"/>
      <c r="AM32" s="14"/>
      <c r="AN32" s="14"/>
      <c r="AO32" s="14"/>
      <c r="AP32" s="14"/>
      <c r="AQ32" s="15"/>
      <c r="AR32" s="15"/>
      <c r="AS32" s="15"/>
      <c r="AT32" s="14"/>
      <c r="AU32" s="15"/>
      <c r="AV32" s="15"/>
      <c r="AW32" s="15"/>
      <c r="AX32" s="15"/>
      <c r="AY32" s="15"/>
      <c r="AZ32" s="15"/>
      <c r="BB32" s="18"/>
    </row>
    <row r="33" spans="2:54" x14ac:dyDescent="0.35">
      <c r="B33" s="28"/>
      <c r="C33" s="28" t="s">
        <v>23</v>
      </c>
      <c r="D33" s="28" t="s">
        <v>70</v>
      </c>
      <c r="E33" s="29" t="s">
        <v>24</v>
      </c>
      <c r="F33" s="34">
        <v>30138</v>
      </c>
      <c r="G33" s="31"/>
      <c r="H33" s="35">
        <v>45128</v>
      </c>
      <c r="I33" s="32"/>
      <c r="J33" s="14"/>
      <c r="K33" s="14"/>
      <c r="L33" s="14"/>
      <c r="M33" s="14"/>
      <c r="N33" s="14"/>
      <c r="O33" s="14"/>
      <c r="P33" s="14"/>
      <c r="Q33" s="14"/>
      <c r="R33" s="14"/>
      <c r="S33" s="32"/>
      <c r="T33" s="32"/>
      <c r="U33" s="14"/>
      <c r="V33" s="14"/>
      <c r="W33" s="14"/>
      <c r="X33" s="14"/>
      <c r="Y33" s="14"/>
      <c r="Z33" s="14"/>
      <c r="AA33" s="32"/>
      <c r="AB33" s="32"/>
      <c r="AC33" s="32"/>
      <c r="AD33" s="32"/>
      <c r="AE33" s="32"/>
      <c r="AF33" s="14"/>
      <c r="AG33" s="33"/>
      <c r="AH33" s="14"/>
      <c r="AI33" s="14"/>
      <c r="AJ33" s="14"/>
      <c r="AK33" s="14"/>
      <c r="AL33" s="14"/>
      <c r="AM33" s="14"/>
      <c r="AN33" s="14"/>
      <c r="AO33" s="14"/>
      <c r="AP33" s="14"/>
      <c r="AQ33" s="32"/>
      <c r="AR33" s="32"/>
      <c r="AS33" s="32"/>
      <c r="AT33" s="14"/>
      <c r="AU33" s="32"/>
      <c r="AV33" s="32"/>
      <c r="AW33" s="32"/>
      <c r="AX33" s="32"/>
      <c r="AY33" s="32"/>
      <c r="AZ33" s="32" t="s">
        <v>85</v>
      </c>
      <c r="BB33" s="18"/>
    </row>
    <row r="34" spans="2:54" x14ac:dyDescent="0.35">
      <c r="B34" s="14"/>
      <c r="C34" s="14"/>
      <c r="D34" s="14"/>
      <c r="E34" s="25" t="s">
        <v>56</v>
      </c>
      <c r="F34" s="27">
        <v>8181</v>
      </c>
      <c r="G34" s="14"/>
      <c r="H34" s="60">
        <v>45128</v>
      </c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5"/>
      <c r="AY34" s="14"/>
      <c r="AZ34" s="14"/>
    </row>
    <row r="35" spans="2:54" x14ac:dyDescent="0.35">
      <c r="B35" s="32"/>
      <c r="C35" s="28" t="s">
        <v>23</v>
      </c>
      <c r="D35" s="28" t="s">
        <v>71</v>
      </c>
      <c r="E35" s="29" t="s">
        <v>24</v>
      </c>
      <c r="F35" s="36">
        <v>30138</v>
      </c>
      <c r="G35" s="32"/>
      <c r="H35" s="59">
        <v>45124</v>
      </c>
      <c r="I35" s="32"/>
      <c r="J35" s="19"/>
      <c r="K35" s="19"/>
      <c r="L35" s="19"/>
      <c r="M35" s="19"/>
      <c r="N35" s="19"/>
      <c r="O35" s="19"/>
      <c r="P35" s="19"/>
      <c r="Q35" s="19"/>
      <c r="R35" s="19"/>
      <c r="S35" s="32"/>
      <c r="T35" s="32"/>
      <c r="U35" s="19"/>
      <c r="V35" s="19"/>
      <c r="W35" s="19"/>
      <c r="X35" s="19"/>
      <c r="Y35" s="19"/>
      <c r="Z35" s="19"/>
      <c r="AA35" s="32"/>
      <c r="AB35" s="32"/>
      <c r="AC35" s="32"/>
      <c r="AD35" s="32"/>
      <c r="AE35" s="32"/>
      <c r="AF35" s="19"/>
      <c r="AG35" s="32"/>
      <c r="AH35" s="19"/>
      <c r="AI35" s="19"/>
      <c r="AJ35" s="19"/>
      <c r="AK35" s="19"/>
      <c r="AL35" s="19"/>
      <c r="AM35" s="19"/>
      <c r="AN35" s="19"/>
      <c r="AO35" s="19"/>
      <c r="AP35" s="19"/>
      <c r="AQ35" s="32"/>
      <c r="AR35" s="32"/>
      <c r="AS35" s="32"/>
      <c r="AT35" s="19"/>
      <c r="AU35" s="32"/>
      <c r="AV35" s="32"/>
      <c r="AW35" s="32"/>
      <c r="AX35" s="32"/>
      <c r="AY35" s="32"/>
      <c r="AZ35" s="32" t="s">
        <v>84</v>
      </c>
    </row>
    <row r="36" spans="2:54" x14ac:dyDescent="0.35">
      <c r="B36" s="14"/>
      <c r="C36" s="14"/>
      <c r="D36" s="14"/>
      <c r="E36" s="25" t="s">
        <v>56</v>
      </c>
      <c r="F36" s="27">
        <v>8181</v>
      </c>
      <c r="G36" s="14"/>
      <c r="H36" s="61">
        <v>45124</v>
      </c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</row>
    <row r="39" spans="2:54" x14ac:dyDescent="0.35">
      <c r="AU39" s="1">
        <v>1800</v>
      </c>
      <c r="AV39" s="1">
        <f>1800/4000</f>
        <v>0.45</v>
      </c>
      <c r="AW39" s="1">
        <f>AV39*45</f>
        <v>20.25</v>
      </c>
    </row>
    <row r="40" spans="2:54" x14ac:dyDescent="0.35">
      <c r="AB40" s="1">
        <v>25.31</v>
      </c>
      <c r="AC40" s="1">
        <v>20.25</v>
      </c>
      <c r="AD40" s="1">
        <f>AC40/AB40</f>
        <v>0.80007902015013832</v>
      </c>
      <c r="AU40" s="1">
        <f>AU39/4000</f>
        <v>0.45</v>
      </c>
    </row>
    <row r="42" spans="2:54" x14ac:dyDescent="0.35">
      <c r="AU42" s="1">
        <v>80</v>
      </c>
      <c r="AV42" s="1">
        <v>20.25</v>
      </c>
    </row>
    <row r="43" spans="2:54" x14ac:dyDescent="0.35">
      <c r="AV43" s="1">
        <f>AV42/AU42</f>
        <v>0.25312499999999999</v>
      </c>
      <c r="AW43" s="1">
        <f>AV43*100</f>
        <v>25.3125</v>
      </c>
    </row>
  </sheetData>
  <autoFilter ref="B2:AZ36" xr:uid="{235405BD-A1FF-4F47-9FA2-1F94620E94C4}"/>
  <mergeCells count="1">
    <mergeCell ref="AY1:AZ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Maize OFD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Vikas Pandey</dc:creator>
  <cp:lastModifiedBy>RAVEESH AGNIHOTRI</cp:lastModifiedBy>
  <dcterms:created xsi:type="dcterms:W3CDTF">2023-08-12T03:33:47Z</dcterms:created>
  <dcterms:modified xsi:type="dcterms:W3CDTF">2023-12-18T22:12:25Z</dcterms:modified>
</cp:coreProperties>
</file>