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0F88BA69-2DC0-40DB-98D0-8E46EE3A3467}" xr6:coauthVersionLast="47" xr6:coauthVersionMax="47" xr10:uidLastSave="{00000000-0000-0000-0000-000000000000}"/>
  <bookViews>
    <workbookView xWindow="-120" yWindow="-120" windowWidth="20730" windowHeight="11160" tabRatio="759" xr2:uid="{00000000-000D-0000-FFFF-FFFF00000000}"/>
  </bookViews>
  <sheets>
    <sheet name="KRA Achievement - 2022-23" sheetId="24" r:id="rId1"/>
  </sheets>
  <calcPr calcId="181029"/>
</workbook>
</file>

<file path=xl/calcChain.xml><?xml version="1.0" encoding="utf-8"?>
<calcChain xmlns="http://schemas.openxmlformats.org/spreadsheetml/2006/main">
  <c r="J7" i="24" l="1"/>
  <c r="I11" i="24"/>
  <c r="G10" i="24"/>
  <c r="G5" i="24" l="1"/>
  <c r="G9" i="24"/>
  <c r="G7" i="24" l="1"/>
  <c r="H11" i="24" l="1"/>
  <c r="F11" i="24"/>
  <c r="J10" i="24"/>
  <c r="J9" i="24"/>
  <c r="J8" i="24"/>
  <c r="G8" i="24"/>
  <c r="J6" i="24"/>
  <c r="G6" i="24"/>
  <c r="J5" i="24"/>
  <c r="J4" i="24"/>
  <c r="G4" i="24"/>
  <c r="H12" i="24" l="1"/>
  <c r="J11" i="24"/>
  <c r="G11" i="24"/>
  <c r="G12" i="24" s="1"/>
</calcChain>
</file>

<file path=xl/sharedStrings.xml><?xml version="1.0" encoding="utf-8"?>
<sst xmlns="http://schemas.openxmlformats.org/spreadsheetml/2006/main" count="27" uniqueCount="25">
  <si>
    <t>VNR Seeds Pvt. Ltd, Raipur</t>
  </si>
  <si>
    <t>Sr No</t>
  </si>
  <si>
    <t>Assesment Key</t>
  </si>
  <si>
    <t>Measurement</t>
  </si>
  <si>
    <t>Weightage %</t>
  </si>
  <si>
    <t>Self Rating %</t>
  </si>
  <si>
    <t>Final Rating</t>
  </si>
  <si>
    <t>Acre</t>
  </si>
  <si>
    <t>Area Recovery (Soaking Vs Standing)</t>
  </si>
  <si>
    <t>MT</t>
  </si>
  <si>
    <t>Quality volume under A grade</t>
  </si>
  <si>
    <t>Quality volume under Substandard grade</t>
  </si>
  <si>
    <t>INR</t>
  </si>
  <si>
    <t>Minus 100- ( Minus 200% )</t>
  </si>
  <si>
    <t>Target-Acre/ Volume</t>
  </si>
  <si>
    <t>Achieved-Acre/ Valume</t>
  </si>
  <si>
    <t>Reviwer Rating %</t>
  </si>
  <si>
    <t>Remark</t>
  </si>
  <si>
    <t>Product Procurement ( Cost-Rs/Kg)</t>
  </si>
  <si>
    <t>Quality volume under B grade</t>
  </si>
  <si>
    <t xml:space="preserve">Area Target </t>
  </si>
  <si>
    <t>Volume</t>
  </si>
  <si>
    <t>Target</t>
  </si>
  <si>
    <t>Apraiser Rating %</t>
  </si>
  <si>
    <t>KRA Assesment Year(Achievement) 2022-23  Mr. Lavkush Chaudhary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</si>
</sst>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8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2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left"/>
    </xf>
    <xf numFmtId="2" fontId="1" fillId="0" borderId="0" xfId="0" applyNumberFormat="1" applyFont="1"/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left"/>
    </xf>
    <xf numFmtId="2" fontId="2" fillId="6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6" fillId="3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right" vertical="center"/>
    </xf>
    <xf numFmtId="2" fontId="1" fillId="0" borderId="4" xfId="0" applyNumberFormat="1" applyFont="1" applyBorder="1" applyAlignment="1">
      <alignment horizontal="right" vertical="center"/>
    </xf>
    <xf numFmtId="2" fontId="1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B3" sqref="B3"/>
    </sheetView>
  </sheetViews>
  <sheetFormatPr defaultColWidth="8.85546875" defaultRowHeight="12.75" x14ac:dyDescent="0.2"/>
  <cols>
    <col min="1" max="1" width="8" style="3" customWidth="1"/>
    <col min="2" max="2" width="38.140625" style="3" customWidth="1"/>
    <col min="3" max="3" width="13.5703125" style="3" customWidth="1"/>
    <col min="4" max="4" width="8.140625" style="3" customWidth="1"/>
    <col min="5" max="5" width="10.42578125" style="3" customWidth="1"/>
    <col min="6" max="6" width="11.28515625" style="3" customWidth="1"/>
    <col min="7" max="8" width="8.85546875" style="3"/>
    <col min="9" max="9" width="8.42578125" style="3" customWidth="1"/>
    <col min="10" max="10" width="7.42578125" style="3" customWidth="1"/>
    <col min="11" max="11" width="23.7109375" style="3" customWidth="1"/>
    <col min="12" max="16384" width="8.85546875" style="3"/>
  </cols>
  <sheetData>
    <row r="1" spans="1:12" x14ac:dyDescent="0.2">
      <c r="A1" s="2" t="s">
        <v>0</v>
      </c>
      <c r="B1" s="2"/>
    </row>
    <row r="2" spans="1:12" ht="15" customHeight="1" x14ac:dyDescent="0.2">
      <c r="A2" s="4" t="s">
        <v>24</v>
      </c>
      <c r="B2" s="4"/>
      <c r="C2" s="4"/>
    </row>
    <row r="3" spans="1:12" ht="38.25" x14ac:dyDescent="0.2">
      <c r="A3" s="5" t="s">
        <v>1</v>
      </c>
      <c r="B3" s="5" t="s">
        <v>2</v>
      </c>
      <c r="C3" s="5" t="s">
        <v>3</v>
      </c>
      <c r="D3" s="6" t="s">
        <v>14</v>
      </c>
      <c r="E3" s="6" t="s">
        <v>15</v>
      </c>
      <c r="F3" s="6" t="s">
        <v>4</v>
      </c>
      <c r="G3" s="6" t="s">
        <v>5</v>
      </c>
      <c r="H3" s="6" t="s">
        <v>23</v>
      </c>
      <c r="I3" s="6" t="s">
        <v>16</v>
      </c>
      <c r="J3" s="6" t="s">
        <v>6</v>
      </c>
      <c r="K3" s="6" t="s">
        <v>17</v>
      </c>
    </row>
    <row r="4" spans="1:12" x14ac:dyDescent="0.2">
      <c r="A4" s="7">
        <v>1</v>
      </c>
      <c r="B4" s="8" t="s">
        <v>20</v>
      </c>
      <c r="C4" s="7" t="s">
        <v>7</v>
      </c>
      <c r="D4" s="9">
        <v>59</v>
      </c>
      <c r="E4" s="9">
        <v>61</v>
      </c>
      <c r="F4" s="7">
        <v>17</v>
      </c>
      <c r="G4" s="1">
        <f>(E4/D4)*F4</f>
        <v>17.576271186440678</v>
      </c>
      <c r="H4" s="1">
        <v>0</v>
      </c>
      <c r="I4" s="1">
        <v>0</v>
      </c>
      <c r="J4" s="1">
        <f>(I4/F4)*4.5</f>
        <v>0</v>
      </c>
      <c r="K4" s="10"/>
    </row>
    <row r="5" spans="1:12" x14ac:dyDescent="0.2">
      <c r="A5" s="7">
        <v>2</v>
      </c>
      <c r="B5" s="8" t="s">
        <v>8</v>
      </c>
      <c r="C5" s="11" t="s">
        <v>7</v>
      </c>
      <c r="D5" s="9">
        <v>59</v>
      </c>
      <c r="E5" s="9">
        <v>61</v>
      </c>
      <c r="F5" s="7">
        <v>15</v>
      </c>
      <c r="G5" s="1">
        <f>((E5/D5)*F5)*(100/90)</f>
        <v>17.231638418079097</v>
      </c>
      <c r="H5" s="1">
        <v>0</v>
      </c>
      <c r="I5" s="1">
        <v>0</v>
      </c>
      <c r="J5" s="1">
        <f>(I5/F5)*4.5</f>
        <v>0</v>
      </c>
      <c r="K5" s="10"/>
    </row>
    <row r="6" spans="1:12" x14ac:dyDescent="0.2">
      <c r="A6" s="7">
        <v>3</v>
      </c>
      <c r="B6" s="8" t="s">
        <v>21</v>
      </c>
      <c r="C6" s="7" t="s">
        <v>9</v>
      </c>
      <c r="D6" s="9">
        <v>35.4</v>
      </c>
      <c r="E6" s="9">
        <v>28.28</v>
      </c>
      <c r="F6" s="7">
        <v>18</v>
      </c>
      <c r="G6" s="1">
        <f>(E6/D6)*F6</f>
        <v>14.379661016949154</v>
      </c>
      <c r="H6" s="1">
        <v>0</v>
      </c>
      <c r="I6" s="1">
        <v>0</v>
      </c>
      <c r="J6" s="1">
        <f>(I6/F6)*4.5</f>
        <v>0</v>
      </c>
      <c r="K6" s="10"/>
    </row>
    <row r="7" spans="1:12" x14ac:dyDescent="0.2">
      <c r="A7" s="22">
        <v>4</v>
      </c>
      <c r="B7" s="8" t="s">
        <v>10</v>
      </c>
      <c r="C7" s="22" t="s">
        <v>9</v>
      </c>
      <c r="D7" s="28">
        <v>28.28</v>
      </c>
      <c r="E7" s="9">
        <v>28.28</v>
      </c>
      <c r="F7" s="22">
        <v>35</v>
      </c>
      <c r="G7" s="1">
        <f>(E7/D7)*F7*1.15</f>
        <v>40.25</v>
      </c>
      <c r="H7" s="1">
        <v>0</v>
      </c>
      <c r="I7" s="1">
        <v>0</v>
      </c>
      <c r="J7" s="1">
        <f>(I7/F7)*4.5</f>
        <v>0</v>
      </c>
      <c r="K7" s="12"/>
      <c r="L7" s="13"/>
    </row>
    <row r="8" spans="1:12" x14ac:dyDescent="0.2">
      <c r="A8" s="23"/>
      <c r="B8" s="8" t="s">
        <v>19</v>
      </c>
      <c r="C8" s="23"/>
      <c r="D8" s="29"/>
      <c r="E8" s="9">
        <v>0</v>
      </c>
      <c r="F8" s="23"/>
      <c r="G8" s="1">
        <f>(E8/D7)*F7*1</f>
        <v>0</v>
      </c>
      <c r="H8" s="1">
        <v>0</v>
      </c>
      <c r="I8" s="1">
        <v>0</v>
      </c>
      <c r="J8" s="1">
        <f>(I8/F7)*4.5</f>
        <v>0</v>
      </c>
      <c r="K8" s="12"/>
      <c r="L8" s="13"/>
    </row>
    <row r="9" spans="1:12" x14ac:dyDescent="0.2">
      <c r="A9" s="24"/>
      <c r="B9" s="8" t="s">
        <v>11</v>
      </c>
      <c r="C9" s="24"/>
      <c r="D9" s="30"/>
      <c r="E9" s="9">
        <v>0</v>
      </c>
      <c r="F9" s="24"/>
      <c r="G9" s="14">
        <f>-2*((E9/D7)*F7)</f>
        <v>0</v>
      </c>
      <c r="H9" s="1">
        <v>0</v>
      </c>
      <c r="I9" s="1">
        <v>0</v>
      </c>
      <c r="J9" s="1">
        <f>(I9/F7)*4.5</f>
        <v>0</v>
      </c>
      <c r="K9" s="15" t="s">
        <v>13</v>
      </c>
      <c r="L9" s="13"/>
    </row>
    <row r="10" spans="1:12" x14ac:dyDescent="0.2">
      <c r="A10" s="7">
        <v>5</v>
      </c>
      <c r="B10" s="8" t="s">
        <v>18</v>
      </c>
      <c r="C10" s="7" t="s">
        <v>12</v>
      </c>
      <c r="D10" s="9">
        <v>250</v>
      </c>
      <c r="E10" s="9">
        <v>244</v>
      </c>
      <c r="F10" s="7">
        <v>15</v>
      </c>
      <c r="G10" s="1">
        <f t="shared" ref="G10" si="0">(E10/D10)*F10</f>
        <v>14.64</v>
      </c>
      <c r="H10" s="1">
        <v>0</v>
      </c>
      <c r="I10" s="1">
        <v>0</v>
      </c>
      <c r="J10" s="1">
        <f t="shared" ref="J10:J11" si="1">(I10/F10)*4.5</f>
        <v>0</v>
      </c>
      <c r="K10" s="12"/>
    </row>
    <row r="11" spans="1:12" x14ac:dyDescent="0.2">
      <c r="A11" s="25" t="s">
        <v>22</v>
      </c>
      <c r="B11" s="26"/>
      <c r="C11" s="26"/>
      <c r="D11" s="26"/>
      <c r="E11" s="27"/>
      <c r="F11" s="16">
        <f>SUBTOTAL(9,F4:F10)</f>
        <v>100</v>
      </c>
      <c r="G11" s="16">
        <f>SUBTOTAL(9,G4:G10)</f>
        <v>104.07757062146894</v>
      </c>
      <c r="H11" s="16">
        <f>SUBTOTAL(9,H4:H10)</f>
        <v>0</v>
      </c>
      <c r="I11" s="16">
        <f>SUBTOTAL(9,I4:I10)</f>
        <v>0</v>
      </c>
      <c r="J11" s="17">
        <f t="shared" si="1"/>
        <v>0</v>
      </c>
      <c r="K11" s="18"/>
    </row>
    <row r="12" spans="1:12" x14ac:dyDescent="0.2">
      <c r="G12" s="19">
        <f>(G11/F11)*4</f>
        <v>4.1631028248587576</v>
      </c>
      <c r="H12" s="20">
        <f>(H11/F11)*4</f>
        <v>0</v>
      </c>
    </row>
    <row r="13" spans="1:12" x14ac:dyDescent="0.2">
      <c r="G13" s="21"/>
    </row>
    <row r="14" spans="1:12" x14ac:dyDescent="0.2">
      <c r="G14" s="21"/>
    </row>
    <row r="16" spans="1:12" x14ac:dyDescent="0.2">
      <c r="C16" s="13"/>
    </row>
    <row r="19" spans="4:7" x14ac:dyDescent="0.2">
      <c r="D19" s="13"/>
      <c r="E19" s="13"/>
      <c r="G19" s="13"/>
    </row>
  </sheetData>
  <mergeCells count="5">
    <mergeCell ref="F7:F9"/>
    <mergeCell ref="A11:E11"/>
    <mergeCell ref="A7:A9"/>
    <mergeCell ref="C7:C9"/>
    <mergeCell ref="D7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KRA Achievement - 2022-23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2024-01-07T07:01:47Z</dcterms:modified>
</cp:coreProperties>
</file>