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19425" windowHeight="7635" tabRatio="592"/>
  </bookViews>
  <sheets>
    <sheet name="TGT V ACH" sheetId="1" r:id="rId1"/>
    <sheet name="COLLECTION" sheetId="3" r:id="rId2"/>
    <sheet name="RETURN PERCENTAGE" sheetId="2" r:id="rId3"/>
    <sheet name="Channel Management" sheetId="5" r:id="rId4"/>
    <sheet name="Channel Management 1" sheetId="13" r:id="rId5"/>
    <sheet name="DEMO" sheetId="7" r:id="rId6"/>
    <sheet name="Demo data backup sheet" sheetId="16" r:id="rId7"/>
    <sheet name="OFD Data observation sheet" sheetId="15" r:id="rId8"/>
    <sheet name="MArket Developement" sheetId="8" r:id="rId9"/>
    <sheet name="PDA detail Backup sheet" sheetId="14" r:id="rId10"/>
    <sheet name="Reporting" sheetId="9" r:id="rId11"/>
    <sheet name="RCT" sheetId="6" r:id="rId12"/>
    <sheet name="RCT backup file" sheetId="17" r:id="rId13"/>
    <sheet name="Sheet1" sheetId="18" r:id="rId14"/>
  </sheets>
  <calcPr calcId="125725"/>
</workbook>
</file>

<file path=xl/calcChain.xml><?xml version="1.0" encoding="utf-8"?>
<calcChain xmlns="http://schemas.openxmlformats.org/spreadsheetml/2006/main">
  <c r="J245" i="14"/>
  <c r="L245" s="1"/>
  <c r="J244"/>
  <c r="L244" s="1"/>
  <c r="L243"/>
  <c r="J243"/>
  <c r="L242"/>
  <c r="J242"/>
  <c r="L241"/>
  <c r="J241"/>
  <c r="L240"/>
  <c r="J240"/>
  <c r="L239"/>
  <c r="J239"/>
  <c r="L238"/>
  <c r="J238"/>
  <c r="L237"/>
  <c r="J237"/>
  <c r="L236"/>
  <c r="J236"/>
  <c r="L235"/>
  <c r="J235"/>
  <c r="L234"/>
  <c r="J234"/>
  <c r="L233"/>
  <c r="J233"/>
  <c r="L232"/>
  <c r="J232"/>
  <c r="L231"/>
  <c r="J231"/>
  <c r="L230"/>
  <c r="J230"/>
  <c r="L229"/>
  <c r="J229"/>
  <c r="L228"/>
  <c r="J228"/>
  <c r="L227"/>
  <c r="J227"/>
  <c r="L226"/>
  <c r="J226"/>
  <c r="L225"/>
  <c r="J225"/>
  <c r="L224"/>
  <c r="J224"/>
  <c r="L223"/>
  <c r="J223"/>
  <c r="L222"/>
  <c r="J222"/>
  <c r="L221"/>
  <c r="J221"/>
  <c r="L220"/>
  <c r="J220"/>
  <c r="L219"/>
  <c r="J219"/>
  <c r="L218"/>
  <c r="J218"/>
  <c r="L217"/>
  <c r="J217"/>
  <c r="L216"/>
  <c r="J216"/>
  <c r="L215"/>
  <c r="J215"/>
  <c r="L214"/>
  <c r="J214"/>
  <c r="L213"/>
  <c r="J213"/>
  <c r="L212"/>
  <c r="J212"/>
  <c r="L211"/>
  <c r="J211"/>
  <c r="L210"/>
  <c r="J210"/>
  <c r="L209"/>
  <c r="J209"/>
  <c r="L208"/>
  <c r="J208"/>
  <c r="L207"/>
  <c r="J207"/>
  <c r="L206"/>
  <c r="J206"/>
  <c r="L205"/>
  <c r="J205"/>
  <c r="L204"/>
  <c r="J204"/>
  <c r="L203"/>
  <c r="J203"/>
  <c r="L202"/>
  <c r="J202"/>
  <c r="L201"/>
  <c r="J201"/>
  <c r="L200"/>
  <c r="J200"/>
  <c r="L199"/>
  <c r="J199"/>
  <c r="L198"/>
  <c r="J198"/>
  <c r="L197"/>
  <c r="J197"/>
  <c r="L196"/>
  <c r="J196"/>
  <c r="L195"/>
  <c r="J195"/>
  <c r="L194"/>
  <c r="J194"/>
  <c r="L193"/>
  <c r="J193"/>
  <c r="L192"/>
  <c r="J192"/>
  <c r="L191"/>
  <c r="J191"/>
  <c r="L190"/>
  <c r="J190"/>
  <c r="L189"/>
  <c r="J189"/>
  <c r="L188"/>
  <c r="J188"/>
  <c r="L187"/>
  <c r="J187"/>
  <c r="L186"/>
  <c r="J186"/>
  <c r="L185"/>
  <c r="J184"/>
  <c r="L184" s="1"/>
  <c r="J183"/>
  <c r="L183" s="1"/>
  <c r="L182"/>
  <c r="J182"/>
  <c r="L181"/>
  <c r="J181"/>
  <c r="L180"/>
  <c r="J180"/>
  <c r="L179"/>
  <c r="J179"/>
  <c r="L178"/>
  <c r="J178"/>
  <c r="L177"/>
  <c r="J177"/>
  <c r="L176"/>
  <c r="J176"/>
  <c r="L175"/>
  <c r="J175"/>
  <c r="L174"/>
  <c r="J174"/>
  <c r="L173"/>
  <c r="J173"/>
  <c r="L172"/>
  <c r="J172"/>
  <c r="L171"/>
  <c r="J171"/>
  <c r="L170"/>
  <c r="J170"/>
  <c r="L169"/>
  <c r="J169"/>
  <c r="L168"/>
  <c r="J168"/>
  <c r="L167"/>
  <c r="J167"/>
  <c r="L166"/>
  <c r="J166"/>
  <c r="L165"/>
  <c r="J165"/>
  <c r="L164"/>
  <c r="J164"/>
  <c r="L163"/>
  <c r="J163"/>
  <c r="L162"/>
  <c r="J162"/>
  <c r="L161"/>
  <c r="J161"/>
  <c r="L160"/>
  <c r="J160"/>
  <c r="L159"/>
  <c r="J159"/>
  <c r="L158"/>
  <c r="J158"/>
  <c r="L157"/>
  <c r="J157"/>
  <c r="L156"/>
  <c r="J156"/>
  <c r="L155"/>
  <c r="J155"/>
  <c r="L154"/>
  <c r="J154"/>
  <c r="L153"/>
  <c r="J153"/>
  <c r="L152"/>
  <c r="J152"/>
  <c r="L151"/>
  <c r="J151"/>
  <c r="L150"/>
  <c r="J150"/>
  <c r="L149"/>
  <c r="J149"/>
  <c r="L148"/>
  <c r="J148"/>
  <c r="L147"/>
  <c r="J147"/>
  <c r="L146"/>
  <c r="J146"/>
  <c r="L145"/>
  <c r="J145"/>
  <c r="L144"/>
  <c r="J144"/>
  <c r="L143"/>
  <c r="J143"/>
  <c r="L142"/>
  <c r="J142"/>
  <c r="L141"/>
  <c r="J141"/>
  <c r="L140"/>
  <c r="J140"/>
  <c r="L139"/>
  <c r="J139"/>
  <c r="L138"/>
  <c r="J138"/>
  <c r="L137"/>
  <c r="J137"/>
  <c r="L136"/>
  <c r="J136"/>
  <c r="L135"/>
  <c r="J135"/>
  <c r="L134"/>
  <c r="J134"/>
  <c r="L133"/>
  <c r="J133"/>
  <c r="L132"/>
  <c r="J132"/>
  <c r="L131"/>
  <c r="J131"/>
  <c r="L130"/>
  <c r="J130"/>
  <c r="L129"/>
  <c r="J129"/>
  <c r="L128"/>
  <c r="J128"/>
  <c r="L127"/>
  <c r="J127"/>
  <c r="L126"/>
  <c r="J126"/>
  <c r="L125"/>
  <c r="J125"/>
  <c r="L124"/>
  <c r="J123"/>
  <c r="L123" s="1"/>
  <c r="J122"/>
  <c r="L122" s="1"/>
  <c r="J121"/>
  <c r="L121" s="1"/>
  <c r="J120"/>
  <c r="L120" s="1"/>
  <c r="J119"/>
  <c r="L119" s="1"/>
  <c r="J118"/>
  <c r="L118" s="1"/>
  <c r="J117"/>
  <c r="L117" s="1"/>
  <c r="J116"/>
  <c r="L116" s="1"/>
  <c r="J115"/>
  <c r="L115" s="1"/>
  <c r="J114"/>
  <c r="L114" s="1"/>
  <c r="J113"/>
  <c r="L113" s="1"/>
  <c r="J112"/>
  <c r="L112" s="1"/>
  <c r="J111"/>
  <c r="L111" s="1"/>
  <c r="J110"/>
  <c r="L110" s="1"/>
  <c r="J109"/>
  <c r="L109" s="1"/>
  <c r="J108"/>
  <c r="L108" s="1"/>
  <c r="J107"/>
  <c r="L107" s="1"/>
  <c r="J106"/>
  <c r="L106" s="1"/>
  <c r="J105"/>
  <c r="L105" s="1"/>
  <c r="J104"/>
  <c r="L104" s="1"/>
  <c r="J103"/>
  <c r="L103" s="1"/>
  <c r="J102"/>
  <c r="L102" s="1"/>
  <c r="J101"/>
  <c r="L101" s="1"/>
  <c r="J100"/>
  <c r="L100" s="1"/>
  <c r="J99"/>
  <c r="L99" s="1"/>
  <c r="J98"/>
  <c r="L98" s="1"/>
  <c r="J97"/>
  <c r="L97" s="1"/>
  <c r="J96"/>
  <c r="L96" s="1"/>
  <c r="J95"/>
  <c r="L95" s="1"/>
  <c r="J94"/>
  <c r="L94" s="1"/>
  <c r="J93"/>
  <c r="L93" s="1"/>
  <c r="J92"/>
  <c r="L92" s="1"/>
  <c r="J91"/>
  <c r="L91" s="1"/>
  <c r="J90"/>
  <c r="L90" s="1"/>
  <c r="J89"/>
  <c r="L89" s="1"/>
  <c r="J88"/>
  <c r="L88" s="1"/>
  <c r="J87"/>
  <c r="L87" s="1"/>
  <c r="J86"/>
  <c r="L86" s="1"/>
  <c r="J85"/>
  <c r="L85" s="1"/>
  <c r="J84"/>
  <c r="L84" s="1"/>
  <c r="J83"/>
  <c r="L83" s="1"/>
  <c r="J82"/>
  <c r="L82" s="1"/>
  <c r="J81"/>
  <c r="L81" s="1"/>
  <c r="J80"/>
  <c r="L80" s="1"/>
  <c r="J79"/>
  <c r="L79" s="1"/>
  <c r="J78"/>
  <c r="L78" s="1"/>
  <c r="J77"/>
  <c r="L77" s="1"/>
  <c r="J76"/>
  <c r="L76" s="1"/>
  <c r="J75"/>
  <c r="L75" s="1"/>
  <c r="J74"/>
  <c r="L74" s="1"/>
  <c r="J73"/>
  <c r="L73" s="1"/>
  <c r="J72"/>
  <c r="L72" s="1"/>
  <c r="J71"/>
  <c r="L71" s="1"/>
  <c r="J70"/>
  <c r="L70" s="1"/>
  <c r="J69"/>
  <c r="L69" s="1"/>
  <c r="J68"/>
  <c r="L68" s="1"/>
  <c r="J67"/>
  <c r="L67" s="1"/>
  <c r="J66"/>
  <c r="L66" s="1"/>
  <c r="J65"/>
  <c r="L65" s="1"/>
  <c r="J64"/>
  <c r="L64" s="1"/>
  <c r="J63"/>
  <c r="L63" s="1"/>
  <c r="J62"/>
  <c r="L62" s="1"/>
  <c r="J61"/>
  <c r="L61" s="1"/>
  <c r="J60"/>
  <c r="L60" s="1"/>
  <c r="J59"/>
  <c r="L59" s="1"/>
  <c r="J58"/>
  <c r="L58" s="1"/>
  <c r="J57"/>
  <c r="L57" s="1"/>
  <c r="J56"/>
  <c r="L56" s="1"/>
  <c r="J55"/>
  <c r="L55" s="1"/>
  <c r="J54"/>
  <c r="L54" s="1"/>
  <c r="J53"/>
  <c r="L53" s="1"/>
  <c r="J52"/>
  <c r="L52" s="1"/>
  <c r="J51"/>
  <c r="L51" s="1"/>
  <c r="J50"/>
  <c r="L50" s="1"/>
  <c r="J49"/>
  <c r="L49" s="1"/>
  <c r="J48"/>
  <c r="L48" s="1"/>
  <c r="J47"/>
  <c r="L47" s="1"/>
  <c r="J46"/>
  <c r="L46" s="1"/>
  <c r="J45"/>
  <c r="L45" s="1"/>
  <c r="J44"/>
  <c r="L44" s="1"/>
  <c r="J43"/>
  <c r="L43" s="1"/>
  <c r="J42"/>
  <c r="L42" s="1"/>
  <c r="J41"/>
  <c r="L41" s="1"/>
  <c r="J40"/>
  <c r="L40" s="1"/>
  <c r="J39"/>
  <c r="L39" s="1"/>
  <c r="J38"/>
  <c r="L38" s="1"/>
  <c r="J37"/>
  <c r="L37" s="1"/>
  <c r="J36"/>
  <c r="L36" s="1"/>
  <c r="J35"/>
  <c r="L35" s="1"/>
  <c r="J34"/>
  <c r="L34" s="1"/>
  <c r="J33"/>
  <c r="L33" s="1"/>
  <c r="J32"/>
  <c r="L32" s="1"/>
  <c r="J31"/>
  <c r="L31" s="1"/>
  <c r="J30"/>
  <c r="L30" s="1"/>
  <c r="J29"/>
  <c r="L29" s="1"/>
  <c r="J28"/>
  <c r="L28" s="1"/>
  <c r="J27"/>
  <c r="L27" s="1"/>
  <c r="J26"/>
  <c r="L26" s="1"/>
  <c r="J25"/>
  <c r="L25" s="1"/>
  <c r="J24"/>
  <c r="L24" s="1"/>
  <c r="J23"/>
  <c r="L23" s="1"/>
  <c r="J22"/>
  <c r="L22" s="1"/>
  <c r="J21"/>
  <c r="L21" s="1"/>
  <c r="J20"/>
  <c r="L20" s="1"/>
  <c r="J19"/>
  <c r="L19" s="1"/>
  <c r="J18"/>
  <c r="L18" s="1"/>
  <c r="J17"/>
  <c r="L17" s="1"/>
  <c r="J16"/>
  <c r="L16" s="1"/>
  <c r="J15"/>
  <c r="L15" s="1"/>
  <c r="J14"/>
  <c r="L14" s="1"/>
  <c r="J13"/>
  <c r="L13" s="1"/>
  <c r="J12"/>
  <c r="L12" s="1"/>
  <c r="J11"/>
  <c r="L11" s="1"/>
  <c r="J10"/>
  <c r="L10" s="1"/>
  <c r="J9"/>
  <c r="L9" s="1"/>
  <c r="J8"/>
  <c r="L8" s="1"/>
  <c r="J7"/>
  <c r="L7" s="1"/>
  <c r="J6"/>
  <c r="L6" s="1"/>
  <c r="J5"/>
  <c r="L5" s="1"/>
  <c r="J4"/>
  <c r="L4" s="1"/>
  <c r="J3"/>
  <c r="L3" s="1"/>
  <c r="J1" l="1"/>
  <c r="C20" i="3"/>
  <c r="E4" i="8" l="1"/>
  <c r="C13" l="1"/>
  <c r="I21" i="7"/>
  <c r="L7"/>
  <c r="C14" i="2" l="1"/>
  <c r="D14"/>
  <c r="G4" i="6"/>
  <c r="D13" i="8"/>
  <c r="E13" s="1"/>
  <c r="E10"/>
  <c r="E11"/>
  <c r="E12"/>
  <c r="E9"/>
  <c r="G9" i="7"/>
  <c r="F10" i="5"/>
  <c r="T5" i="3"/>
  <c r="S2"/>
  <c r="R2"/>
  <c r="F12" i="2"/>
  <c r="F13"/>
  <c r="F11"/>
  <c r="E12"/>
  <c r="E13"/>
  <c r="E11"/>
  <c r="E5"/>
  <c r="F5"/>
  <c r="V17" i="3"/>
  <c r="P10"/>
  <c r="P5"/>
  <c r="I3"/>
  <c r="I4"/>
  <c r="I5"/>
  <c r="I6"/>
  <c r="I7"/>
  <c r="I8"/>
  <c r="I9"/>
  <c r="I2"/>
  <c r="E15"/>
  <c r="H15"/>
  <c r="F3"/>
  <c r="F4"/>
  <c r="F5"/>
  <c r="F6"/>
  <c r="F7"/>
  <c r="F8"/>
  <c r="F9"/>
  <c r="F2"/>
  <c r="D15"/>
  <c r="F15" s="1"/>
  <c r="E14" i="2" l="1"/>
  <c r="F14"/>
  <c r="G3" i="3"/>
  <c r="G15"/>
</calcChain>
</file>

<file path=xl/sharedStrings.xml><?xml version="1.0" encoding="utf-8"?>
<sst xmlns="http://schemas.openxmlformats.org/spreadsheetml/2006/main" count="9122" uniqueCount="1702">
  <si>
    <t>Territory</t>
  </si>
  <si>
    <t>Total</t>
  </si>
  <si>
    <t>Achievement</t>
  </si>
  <si>
    <t>Crop</t>
  </si>
  <si>
    <t>Paddy</t>
  </si>
  <si>
    <t>Party Name</t>
  </si>
  <si>
    <t>OFD</t>
  </si>
  <si>
    <t>% Achievement</t>
  </si>
  <si>
    <t>S No</t>
  </si>
  <si>
    <t>Place</t>
  </si>
  <si>
    <t>ABS</t>
  </si>
  <si>
    <t>TERRITORY TOTAL</t>
  </si>
  <si>
    <t>ABS Amount</t>
  </si>
  <si>
    <t>CD Amount</t>
  </si>
  <si>
    <t>OD after CD</t>
  </si>
  <si>
    <t>Sale</t>
  </si>
  <si>
    <t>Total Payment</t>
  </si>
  <si>
    <t>ABS Target</t>
  </si>
  <si>
    <t>Number of Party</t>
  </si>
  <si>
    <t>Total Business in volume</t>
  </si>
  <si>
    <t>Total Business in Value</t>
  </si>
  <si>
    <t>Collection Under Abs</t>
  </si>
  <si>
    <t>Collection Under CD</t>
  </si>
  <si>
    <t>Targeted Revenue</t>
  </si>
  <si>
    <t>Actual Revenue</t>
  </si>
  <si>
    <t>% Acievement</t>
  </si>
  <si>
    <t>Logic 2A</t>
  </si>
  <si>
    <t>Higher the achievement, higher the scoring till 110 as upper limit]</t>
  </si>
  <si>
    <t>Target</t>
  </si>
  <si>
    <t>Score</t>
  </si>
  <si>
    <t>&gt;110</t>
  </si>
  <si>
    <t>Collection in December</t>
  </si>
  <si>
    <t>OD as on 31st December</t>
  </si>
  <si>
    <t>OD Collection till 31st March</t>
  </si>
  <si>
    <t>OD balance after 31 March</t>
  </si>
  <si>
    <t>Part B: The Collection should not exceed 180 days. There will be a penalty if OS exceeds more than 180 days.</t>
  </si>
  <si>
    <t>OD pending after 180 days</t>
  </si>
  <si>
    <t>OD collection under 180 days(31 Dec)</t>
  </si>
  <si>
    <t>OD pending after 270 days(31 March)</t>
  </si>
  <si>
    <t>% achievement</t>
  </si>
  <si>
    <t>Logic 1</t>
  </si>
  <si>
    <t>[Higher the achievement, higher the scoring till a limit]</t>
  </si>
  <si>
    <t>KRA Marking</t>
  </si>
  <si>
    <t>a)Hy Return 15% = 100%, 15% to 25% = 80%, 25%to 30% = 50%, More than 30% = 0,</t>
  </si>
  <si>
    <t>Category: Hybrid</t>
  </si>
  <si>
    <t>Category :OP</t>
  </si>
  <si>
    <t>Placement (MT)</t>
  </si>
  <si>
    <t>Return(MT)</t>
  </si>
  <si>
    <t>Return %</t>
  </si>
  <si>
    <t>Net Sale</t>
  </si>
  <si>
    <t>Paddy(Res)</t>
  </si>
  <si>
    <t>Mustard</t>
  </si>
  <si>
    <t>Wheat</t>
  </si>
  <si>
    <t>Logic 6 (For Sales)</t>
  </si>
  <si>
    <t>[Need to be 150% weightage, and lower zero if&gt;25% return in FC]</t>
  </si>
  <si>
    <t>Sales Return</t>
  </si>
  <si>
    <t>Return &lt;= 10%</t>
  </si>
  <si>
    <t>Return between 10% to 15%</t>
  </si>
  <si>
    <t>Return between 15% to 20%</t>
  </si>
  <si>
    <t>Return between 20% to 25%</t>
  </si>
  <si>
    <t>Return more then 25%</t>
  </si>
  <si>
    <t>% acheivement in ABS</t>
  </si>
  <si>
    <t>KRA Rating</t>
  </si>
  <si>
    <t>2A2- 85% of Business Revenue to be collected in ABS plus CD</t>
  </si>
  <si>
    <t xml:space="preserve">Anyone of the given 3 options ( 2A1, 2A2,2A3) to be considered accordingly: 2A1- ABS Collection should be for 80% of Business, both in Total volume and 90% in terms of Number of Parties.. </t>
  </si>
  <si>
    <t>2A3- Balance Outstanding of Kharif to be collected by November OR 1 month after account settlement, Rabi Outstanding Collection to be completed by 31st March.</t>
  </si>
  <si>
    <t>OD collection before 31 October</t>
  </si>
  <si>
    <t>OD Collection 30 November</t>
  </si>
  <si>
    <t>Need to Add a minimum of 105 Retailers to his business along with entire mapping of the retailers business. To be reviewed on basis of number of visits and business achieved from these new retailers, Target vs Achivement , New Retailer Registered.</t>
  </si>
  <si>
    <t>Current Number of Retailers Registered</t>
  </si>
  <si>
    <t>Target Number of new retailers</t>
  </si>
  <si>
    <t>% Achievement of new retailers</t>
  </si>
  <si>
    <t>Logic 5</t>
  </si>
  <si>
    <t>[Higher the achievement, Max is 100, Below 70% achievement, Zero]</t>
  </si>
  <si>
    <t>&lt; 70</t>
  </si>
  <si>
    <t>Achievemnt of total new retailers</t>
  </si>
  <si>
    <t>Min 70%, less will be zero.</t>
  </si>
  <si>
    <t>a</t>
  </si>
  <si>
    <t>b</t>
  </si>
  <si>
    <t>Sale Data</t>
  </si>
  <si>
    <t>Scanning Qty.</t>
  </si>
  <si>
    <t>% Scanning</t>
  </si>
  <si>
    <t>Logic 2</t>
  </si>
  <si>
    <t>[Higher the achievement, max scored is 100]</t>
  </si>
  <si>
    <t>No of OFDs Demo plots visited against the allocated target. (Excel Sheet to be attachedQtr). Mandatory Forthnightlymonthly Visit on 50% or __ (fix no.) of same demo OFD focus commercial hybrid, visit report with relevant photo to be submitted to line mgrPD Executive</t>
  </si>
  <si>
    <t>OFD/Demo data</t>
  </si>
  <si>
    <t>OFD planted</t>
  </si>
  <si>
    <t>OFD Data Given</t>
  </si>
  <si>
    <t xml:space="preserve">Demo </t>
  </si>
  <si>
    <t>Demo Planted</t>
  </si>
  <si>
    <t>80 percent OFD data need to be submited as per PD data sheet by crop cycle. Data to be updated on the day of data recording on Sarathi App.</t>
  </si>
  <si>
    <t>a:  OFD Demo</t>
  </si>
  <si>
    <t>b:OFD Data Sharing</t>
  </si>
  <si>
    <t>Market Development</t>
  </si>
  <si>
    <r>
      <rPr>
        <b/>
        <sz val="11"/>
        <color theme="1"/>
        <rFont val="Calibri"/>
        <family val="2"/>
        <scheme val="minor"/>
      </rPr>
      <t>a</t>
    </r>
    <r>
      <rPr>
        <sz val="11"/>
        <color theme="1"/>
        <rFont val="Calibri"/>
        <family val="2"/>
        <scheme val="minor"/>
      </rPr>
      <t xml:space="preserve">: Min 25 PDA of the total activities conducted in territory ( can be common with MDO MDA), to be validated through Sarathi App. </t>
    </r>
  </si>
  <si>
    <t>PDA Plan</t>
  </si>
  <si>
    <t>PDA Actual</t>
  </si>
  <si>
    <t xml:space="preserve">b:   MDOs Engagement:To ensure 15 Activities per month per MDO, to be validated through Sarathi App. </t>
  </si>
  <si>
    <t>PDA</t>
  </si>
  <si>
    <t>OSA</t>
  </si>
  <si>
    <t>PSA</t>
  </si>
  <si>
    <t>Other</t>
  </si>
  <si>
    <t>MDOs Actual</t>
  </si>
  <si>
    <t>MDOs Plan(3)</t>
  </si>
  <si>
    <t>To ensure proper and timely reporting</t>
  </si>
  <si>
    <t>a: Anyone of the given 2 options ( 7A1, 7A2) to be considered; 7A1- Self ATP - weekly or 15 days. 7A2- TE Bills to be uploaded by 5th of next month</t>
  </si>
  <si>
    <t>Logic 4</t>
  </si>
  <si>
    <t>[Lower the actual, zero]</t>
  </si>
  <si>
    <t>7A1</t>
  </si>
  <si>
    <t>7A2</t>
  </si>
  <si>
    <t>b: MDO Review: MDO Review (common review format to be designed and shared with team by GMs) to be completed by 5th of next month</t>
  </si>
  <si>
    <t>Minimum 4 retailer crop tour to be conducted on new promising launched Hybrid/ focused product in each half; H1 &amp; H2 with a participation of minimum of 25 retailers in crop tour, with a visit of minimum 3 plots during the crop tour.</t>
  </si>
  <si>
    <t>Target number of RCT</t>
  </si>
  <si>
    <t>Actual RCT</t>
  </si>
  <si>
    <t xml:space="preserve">Targeted Number of retailers </t>
  </si>
  <si>
    <t>Actual Retailer Participation</t>
  </si>
  <si>
    <t>Achievement %</t>
  </si>
  <si>
    <t>Self</t>
  </si>
  <si>
    <t>Demo Data Given(demo seed app)</t>
  </si>
  <si>
    <t>Taluka</t>
  </si>
  <si>
    <t>District</t>
  </si>
  <si>
    <t>Bheem 115</t>
  </si>
  <si>
    <t>sudarshan yadav</t>
  </si>
  <si>
    <t>DOS</t>
  </si>
  <si>
    <t>DOP</t>
  </si>
  <si>
    <t>OTP Verified</t>
  </si>
  <si>
    <t xml:space="preserve">PDA done </t>
  </si>
  <si>
    <t xml:space="preserve">Crop </t>
  </si>
  <si>
    <t>Category</t>
  </si>
  <si>
    <t>ID No.</t>
  </si>
  <si>
    <t>Pkt No.</t>
  </si>
  <si>
    <t>Total Pkt.</t>
  </si>
  <si>
    <t>Data Submission</t>
  </si>
  <si>
    <t>Number of data used by PD</t>
  </si>
  <si>
    <t>% data used</t>
  </si>
  <si>
    <t>Baikuthpur</t>
  </si>
  <si>
    <t>Res</t>
  </si>
  <si>
    <t>VTE4</t>
  </si>
  <si>
    <t>111-115</t>
  </si>
  <si>
    <t>Total Pkt Received</t>
  </si>
  <si>
    <t>Pkt Serial No.</t>
  </si>
  <si>
    <t>Activity Type</t>
  </si>
  <si>
    <t>Number of Month</t>
  </si>
  <si>
    <t>Number of ATP Submitted</t>
  </si>
  <si>
    <t xml:space="preserve">Number of weeks </t>
  </si>
  <si>
    <t>Within Deadline</t>
  </si>
  <si>
    <t>TE bill submission</t>
  </si>
  <si>
    <t>RCP Submission</t>
  </si>
  <si>
    <t>Across the deadline</t>
  </si>
  <si>
    <t>ANNU BEEJ BHANDAR</t>
  </si>
  <si>
    <t>PATHALGAON</t>
  </si>
  <si>
    <t>ANNAPURNA AGRICULTURE</t>
  </si>
  <si>
    <t>LAILUNGA</t>
  </si>
  <si>
    <t>PRAGATI KRISHI SEVA KENDRA</t>
  </si>
  <si>
    <t>BABBA KRISHI SEVA KENDRA</t>
  </si>
  <si>
    <t>SITAPUR</t>
  </si>
  <si>
    <t>SHIV SHAKTI KRISHI SEVA KENDRA</t>
  </si>
  <si>
    <t>BAGICHA</t>
  </si>
  <si>
    <t>YADAV BEEJ BHANDAR</t>
  </si>
  <si>
    <t>Android_User</t>
  </si>
  <si>
    <t>Farmer_Name</t>
  </si>
  <si>
    <t>Father_Name</t>
  </si>
  <si>
    <t>Village</t>
  </si>
  <si>
    <t>State</t>
  </si>
  <si>
    <t>F_Ten_Fifty</t>
  </si>
  <si>
    <t>Total_Land_Area</t>
  </si>
  <si>
    <t>Feild_Crops</t>
  </si>
  <si>
    <t>Vegetable_Crops</t>
  </si>
  <si>
    <t>Planting_Method</t>
  </si>
  <si>
    <t>Cropping_Pattern</t>
  </si>
  <si>
    <t>Irrigation</t>
  </si>
  <si>
    <t>Field_Preparation</t>
  </si>
  <si>
    <t>Demo_Crop</t>
  </si>
  <si>
    <t>Distribution_Type</t>
  </si>
  <si>
    <t>Demo_ID</t>
  </si>
  <si>
    <t>Demo_Qty</t>
  </si>
  <si>
    <t>Demo_Qty_Unit</t>
  </si>
  <si>
    <t>Area_Under_Trial</t>
  </si>
  <si>
    <t>AUT_Unitm</t>
  </si>
  <si>
    <t>Distribution_Date</t>
  </si>
  <si>
    <t>Sowing_Date</t>
  </si>
  <si>
    <t>Transplanting_Date</t>
  </si>
  <si>
    <t>Row_to_Row_Dist</t>
  </si>
  <si>
    <t>Row_Unit</t>
  </si>
  <si>
    <t>Plant_to_Plant_Dist</t>
  </si>
  <si>
    <t>Plant_unit</t>
  </si>
  <si>
    <t>Check_Used</t>
  </si>
  <si>
    <t>Check_Name</t>
  </si>
  <si>
    <t>Check_Company</t>
  </si>
  <si>
    <t>Check_Qty</t>
  </si>
  <si>
    <t>Check_Qty_Unit</t>
  </si>
  <si>
    <t>Check_Area</t>
  </si>
  <si>
    <t>Check_Area_Unit</t>
  </si>
  <si>
    <t>At_Field</t>
  </si>
  <si>
    <t>Created_By</t>
  </si>
  <si>
    <t>Verification</t>
  </si>
  <si>
    <t>created_on</t>
  </si>
  <si>
    <t>TSM</t>
  </si>
  <si>
    <t>no</t>
  </si>
  <si>
    <t>ratba</t>
  </si>
  <si>
    <t>bagicha</t>
  </si>
  <si>
    <t>Chhattisgarh</t>
  </si>
  <si>
    <t>Transplanting</t>
  </si>
  <si>
    <t>Demo</t>
  </si>
  <si>
    <t>g</t>
  </si>
  <si>
    <t>SqM</t>
  </si>
  <si>
    <t>0000-00-00</t>
  </si>
  <si>
    <t>cm</t>
  </si>
  <si>
    <t>yes</t>
  </si>
  <si>
    <t>amanikky@gmail.com</t>
  </si>
  <si>
    <t>Verified</t>
  </si>
  <si>
    <t>kapildeosingh.vspl@gmail.com</t>
  </si>
  <si>
    <t>not used</t>
  </si>
  <si>
    <t>santos yadav</t>
  </si>
  <si>
    <t>parmanand yadav</t>
  </si>
  <si>
    <t>sutri</t>
  </si>
  <si>
    <t>Select One</t>
  </si>
  <si>
    <t>Broadcast</t>
  </si>
  <si>
    <t>sitapur</t>
  </si>
  <si>
    <t>jhikki</t>
  </si>
  <si>
    <t>Ground</t>
  </si>
  <si>
    <t>bamba</t>
  </si>
  <si>
    <t>vnr</t>
  </si>
  <si>
    <t>lavghutri</t>
  </si>
  <si>
    <t>Sitapur</t>
  </si>
  <si>
    <t>tudeshwar yadav</t>
  </si>
  <si>
    <t>bhuneshwar yadav</t>
  </si>
  <si>
    <t>chhatabar</t>
  </si>
  <si>
    <t>lailunga</t>
  </si>
  <si>
    <t>Rajesh</t>
  </si>
  <si>
    <t>kurumkela</t>
  </si>
  <si>
    <t>pathalgaon</t>
  </si>
  <si>
    <t>odka</t>
  </si>
  <si>
    <t>Lailunga</t>
  </si>
  <si>
    <t>advanta</t>
  </si>
  <si>
    <t xml:space="preserve">Sitapur </t>
  </si>
  <si>
    <t>dharmjaigarh</t>
  </si>
  <si>
    <t>us</t>
  </si>
  <si>
    <t>Pathalgaon</t>
  </si>
  <si>
    <t>verificationNotUpdated</t>
  </si>
  <si>
    <t>ganpatpur</t>
  </si>
  <si>
    <t>ambadand</t>
  </si>
  <si>
    <t>chalta</t>
  </si>
  <si>
    <t>kush Kumar</t>
  </si>
  <si>
    <t>Verify OTP</t>
  </si>
  <si>
    <t>pandrapath</t>
  </si>
  <si>
    <t>rajagaon</t>
  </si>
  <si>
    <t>mudapara</t>
  </si>
  <si>
    <t>keshla</t>
  </si>
  <si>
    <t>kg</t>
  </si>
  <si>
    <t>Acre</t>
  </si>
  <si>
    <t>rengle</t>
  </si>
  <si>
    <t>Mobile</t>
  </si>
  <si>
    <t>BAGUDEGA</t>
  </si>
  <si>
    <t>GALA</t>
  </si>
  <si>
    <t>murta</t>
  </si>
  <si>
    <t>raikera</t>
  </si>
  <si>
    <t>sanna</t>
  </si>
  <si>
    <t>durgapara</t>
  </si>
  <si>
    <t>anil beej bhandar</t>
  </si>
  <si>
    <t>vishal agro agency</t>
  </si>
  <si>
    <t xml:space="preserve">new prakas beej bhandar </t>
  </si>
  <si>
    <t>Prakash Beej Bhandar</t>
  </si>
  <si>
    <t>Kapil Deo Singh</t>
  </si>
  <si>
    <t>RET</t>
  </si>
  <si>
    <t>Vikas Krishi Kendra</t>
  </si>
  <si>
    <t>Annu Beej Bhandar</t>
  </si>
  <si>
    <t>DRT</t>
  </si>
  <si>
    <t>Vishal Enterprises</t>
  </si>
  <si>
    <t>Jaiswal Medical</t>
  </si>
  <si>
    <t>Sagar Medical</t>
  </si>
  <si>
    <t>Shiv Shakti Krishi Kendra</t>
  </si>
  <si>
    <t>Yadav Beej Bhandar</t>
  </si>
  <si>
    <t>GN Sales</t>
  </si>
  <si>
    <t>Babalu Gupta Paramanand</t>
  </si>
  <si>
    <t>Rahul Krishi Kendra</t>
  </si>
  <si>
    <t>Ankita Kirana Store</t>
  </si>
  <si>
    <t>Pradhan Krishi Kendra</t>
  </si>
  <si>
    <t>Prem Krishi Kendra</t>
  </si>
  <si>
    <t>Annapurna Agriculture</t>
  </si>
  <si>
    <t>Pragati Krishi Kendra</t>
  </si>
  <si>
    <t>Tolage Krishi Kendra</t>
  </si>
  <si>
    <t>Malakar Krishi Kendra</t>
  </si>
  <si>
    <t>Baba Krishi Seva Kendra</t>
  </si>
  <si>
    <t>Krishi Vikash Kendra</t>
  </si>
  <si>
    <t>Puja Beej Bhandar</t>
  </si>
  <si>
    <t>Sheetal General</t>
  </si>
  <si>
    <t>HQ</t>
  </si>
  <si>
    <t>Sales Person</t>
  </si>
  <si>
    <t>Mobile No.</t>
  </si>
  <si>
    <t>VISHAL ENTERPRISES</t>
  </si>
  <si>
    <t>PUSHPA KRISHI SEWA KENDRA</t>
  </si>
  <si>
    <t>MAINPAT</t>
  </si>
  <si>
    <t>HQ FC</t>
  </si>
  <si>
    <t>CROP</t>
  </si>
  <si>
    <t>TYPE</t>
  </si>
  <si>
    <t>Sum of Target In Kg</t>
  </si>
  <si>
    <t>Sum of Actul Sale  IN Kg</t>
  </si>
  <si>
    <t>Sum of Target In Value</t>
  </si>
  <si>
    <t>Sum of Actual In Value</t>
  </si>
  <si>
    <t xml:space="preserve">Sum of % Achievement % In Volume </t>
  </si>
  <si>
    <t>Sum of % of Achievement in Value</t>
  </si>
  <si>
    <t>Maize Seed</t>
  </si>
  <si>
    <t>F1</t>
  </si>
  <si>
    <t>Mustard Seed</t>
  </si>
  <si>
    <t>OP</t>
  </si>
  <si>
    <t>Paddy Seed</t>
  </si>
  <si>
    <t>Wheat Seed</t>
  </si>
  <si>
    <t>Grand Total</t>
  </si>
  <si>
    <t>Sum of % of Achievement Volume</t>
  </si>
  <si>
    <t>Sum of % of Achievement In Value</t>
  </si>
  <si>
    <t>MAIZE CD</t>
  </si>
  <si>
    <t>PADDY ABS</t>
  </si>
  <si>
    <t>PADDY CD</t>
  </si>
  <si>
    <t>TOTAL</t>
  </si>
  <si>
    <t>VALUE</t>
  </si>
  <si>
    <t>Sr. No.</t>
  </si>
  <si>
    <t>Retailer Name</t>
  </si>
  <si>
    <t>OLD / NEW</t>
  </si>
  <si>
    <t>Village/Town</t>
  </si>
  <si>
    <t>Tehsil/Taluka</t>
  </si>
  <si>
    <t>DRT/RET</t>
  </si>
  <si>
    <t>Contact Person Name</t>
  </si>
  <si>
    <t>Variety</t>
  </si>
  <si>
    <t>Pack</t>
  </si>
  <si>
    <t>Bags</t>
  </si>
  <si>
    <t>Total Bags</t>
  </si>
  <si>
    <t>Points</t>
  </si>
  <si>
    <t>Bonus</t>
  </si>
  <si>
    <t>OLD</t>
  </si>
  <si>
    <t>Jashpur</t>
  </si>
  <si>
    <t>Kush Mahto</t>
  </si>
  <si>
    <t>Maize</t>
  </si>
  <si>
    <t>4 Kgs,3.600 Kgs</t>
  </si>
  <si>
    <t>0,3,5</t>
  </si>
  <si>
    <t>NEW</t>
  </si>
  <si>
    <t>Bagbahar</t>
  </si>
  <si>
    <t>Devendra Jaiswal</t>
  </si>
  <si>
    <t>3.600 Kgs</t>
  </si>
  <si>
    <t>0,1</t>
  </si>
  <si>
    <t>Bagicha</t>
  </si>
  <si>
    <t>Khirodhar Ram Yadav</t>
  </si>
  <si>
    <t>0,4,12</t>
  </si>
  <si>
    <t>Mausam Beej Bhandar</t>
  </si>
  <si>
    <t>Kawai</t>
  </si>
  <si>
    <t>Shaukat Ansari</t>
  </si>
  <si>
    <t>4 Kgs</t>
  </si>
  <si>
    <t>0,2</t>
  </si>
  <si>
    <t>Raja Kisan Seva Kendra</t>
  </si>
  <si>
    <t>Champa</t>
  </si>
  <si>
    <t>Nasroo Sidhike</t>
  </si>
  <si>
    <t>0,2,2</t>
  </si>
  <si>
    <t>Sanna</t>
  </si>
  <si>
    <t>Umesh Keshari</t>
  </si>
  <si>
    <t>Surguja</t>
  </si>
  <si>
    <t>Suresh Pradhan</t>
  </si>
  <si>
    <t>MR AWADHUT KUMAR GUPTA</t>
  </si>
  <si>
    <t>4 Kgs,4 Kgs,3.600 Kgs</t>
  </si>
  <si>
    <t>0,33,16,43</t>
  </si>
  <si>
    <t>Ashu Krishi Kendra</t>
  </si>
  <si>
    <t>Mahadevdand</t>
  </si>
  <si>
    <t>Bal Krishna Gupta</t>
  </si>
  <si>
    <t>Mahamaya Krishi Seva Kendra</t>
  </si>
  <si>
    <t>Priyanshu Gupta</t>
  </si>
  <si>
    <t>New Adash Krishi Kendra</t>
  </si>
  <si>
    <t>Kotba</t>
  </si>
  <si>
    <t>Shakuntala Devi</t>
  </si>
  <si>
    <t>2111,2377,Bheem 115,Laxmi Plus</t>
  </si>
  <si>
    <t>3 Kgs,3 Kgs,3 Kgs,3 Kgs</t>
  </si>
  <si>
    <t>0,2,2,1,6</t>
  </si>
  <si>
    <t>2111,2111 Power,2121,2233,2245,2253,2355 Plus,2377,Bheem 115,Laxmi Plus</t>
  </si>
  <si>
    <t>3 Kgs,3 Kgs,3 Kgs,3 Kgs,3 Kgs,3 Kgs,3 Kgs,3 Kgs,3 Kgs,3 Kgs</t>
  </si>
  <si>
    <t>0,171,5,7,32,2,5,16,25,14,7</t>
  </si>
  <si>
    <t>Anil  Kumar Agrawal</t>
  </si>
  <si>
    <t>2111,2111 Power,2233,2253,2318,2355 Plus,2377</t>
  </si>
  <si>
    <t>3 Kgs,3 Kgs,3 Kgs,3 Kgs,3 Kgs,3 Kgs,3 Kgs</t>
  </si>
  <si>
    <t>0,39,5,13,5,3,13,14</t>
  </si>
  <si>
    <t>Aashu Beej Bhandar</t>
  </si>
  <si>
    <t>Kansabel</t>
  </si>
  <si>
    <t>Vishvjeet Gupta</t>
  </si>
  <si>
    <t>3 Kgs,3 Kgs,3 Kgs</t>
  </si>
  <si>
    <t>0,2,1,1</t>
  </si>
  <si>
    <t>2111,2355 Plus,Bheem 115</t>
  </si>
  <si>
    <t>0,1,1,1</t>
  </si>
  <si>
    <t>Rauni</t>
  </si>
  <si>
    <t>Vikram Barar</t>
  </si>
  <si>
    <t>3 Kgs,3 Kgs</t>
  </si>
  <si>
    <t>0,3,1</t>
  </si>
  <si>
    <t>Asmat Krishi Kendar</t>
  </si>
  <si>
    <t>Manavar Alam</t>
  </si>
  <si>
    <t>2111,2233,2318,Bheem 115</t>
  </si>
  <si>
    <t>0,6,1,2,1</t>
  </si>
  <si>
    <t>New Prakash Beej Bhandar</t>
  </si>
  <si>
    <t>Subhash Kumar</t>
  </si>
  <si>
    <t>2111,2111 Power,2233,2245,2253,2318,2355 Plus,2377,Bheem 115,Mini Bhog</t>
  </si>
  <si>
    <t>3 Kgs,3 Kgs,3 Kgs,3 Kgs,3 Kgs,3 Kgs,3 Kgs,3 Kgs,3 Kgs,2.500 Kgs</t>
  </si>
  <si>
    <t>0,29,3,27,7,4,8,3,9,5,2</t>
  </si>
  <si>
    <t>Mahadeavdad</t>
  </si>
  <si>
    <t>Ajay Gupta</t>
  </si>
  <si>
    <t>2111,2233,2245,2355 Plus</t>
  </si>
  <si>
    <t>0,4,2,1,2</t>
  </si>
  <si>
    <t>Mani</t>
  </si>
  <si>
    <t>Babalu Gupta</t>
  </si>
  <si>
    <t>2111,2253,Laxmi Plus</t>
  </si>
  <si>
    <t>0,2,1,2</t>
  </si>
  <si>
    <t>0,1,2,1,1</t>
  </si>
  <si>
    <t>2111,2245,2355 Plus</t>
  </si>
  <si>
    <t>0,3,2,2</t>
  </si>
  <si>
    <t>0,1,1</t>
  </si>
  <si>
    <t>Sandeep Kirana Store</t>
  </si>
  <si>
    <t>Dhuragapara</t>
  </si>
  <si>
    <t>Sandeep Gupta</t>
  </si>
  <si>
    <t>0,6,1</t>
  </si>
  <si>
    <t>Samarbahar</t>
  </si>
  <si>
    <t>Ankita Gupta</t>
  </si>
  <si>
    <t>2111 Power,2318,2377</t>
  </si>
  <si>
    <t>Rewachand Krishi Kendra</t>
  </si>
  <si>
    <t>Mudagaon</t>
  </si>
  <si>
    <t>Raigarh</t>
  </si>
  <si>
    <t>Rewachand Pradhan</t>
  </si>
  <si>
    <t>0,2,1</t>
  </si>
  <si>
    <t>Kotaba</t>
  </si>
  <si>
    <t>Damarudhar Yadav</t>
  </si>
  <si>
    <t>2111,2377,Laxmi Plus</t>
  </si>
  <si>
    <t>0,2,2,1</t>
  </si>
  <si>
    <t>Patel Krishi Kendra</t>
  </si>
  <si>
    <t>Patratoli</t>
  </si>
  <si>
    <t>Maheshwar Patel</t>
  </si>
  <si>
    <t>0,3,1,1</t>
  </si>
  <si>
    <t>Lalilunga</t>
  </si>
  <si>
    <t>Shailendra Singhania</t>
  </si>
  <si>
    <t>2111,2121,2233,2253,2318,2355 Plus,2377,Laxmi Plus</t>
  </si>
  <si>
    <t>3 Kgs,3 Kgs,3 Kgs,3 Kgs,3 Kgs,3 Kgs,3 Kgs,3 Kgs</t>
  </si>
  <si>
    <t>0,150,3,10,3,1,9,22,10</t>
  </si>
  <si>
    <t>Lalanga</t>
  </si>
  <si>
    <t>Mohanlal Singhanyia</t>
  </si>
  <si>
    <t>2111,2111 Power,2121,2233,2253,2318,2355 Plus,2377,Laxmi Plus</t>
  </si>
  <si>
    <t>3 Kgs,3 Kgs,3 Kgs,3 Kgs,3 Kgs,3 Kgs,3 Kgs,3 Kgs,3 Kgs</t>
  </si>
  <si>
    <t>0,119,6,4,2,5,4,5,39,5</t>
  </si>
  <si>
    <t>Bhoya Krishi Kendra</t>
  </si>
  <si>
    <t>Keshala</t>
  </si>
  <si>
    <t>Raghuvir Bhoya</t>
  </si>
  <si>
    <t>3 Kgs</t>
  </si>
  <si>
    <t>0,10</t>
  </si>
  <si>
    <t>Babba Krishi Kendra</t>
  </si>
  <si>
    <t>Gaurav Kumar Sharma</t>
  </si>
  <si>
    <t>0,27,1,2,2</t>
  </si>
  <si>
    <t>Kodesiya</t>
  </si>
  <si>
    <t>Fakir Chand Malakar</t>
  </si>
  <si>
    <t>2111,2121,2253,2355 Plus,2377</t>
  </si>
  <si>
    <t>3 Kgs,3 Kgs,3 Kgs,3 Kgs,3 Kgs</t>
  </si>
  <si>
    <t>0,18,1,1,1,2</t>
  </si>
  <si>
    <t>2111,2111 Power,2121,2233,2245,2253,2318,2355 Plus,2377,2452,Laxmi Plus,Mini Bhog</t>
  </si>
  <si>
    <t>3 Kgs,3 Kgs,3 Kgs,3 Kgs,3 Kgs,3 Kgs,3 Kgs,3 Kgs,3 Kgs,3 Kgs,3 Kgs,2.500 Kgs</t>
  </si>
  <si>
    <t>0,111,3,18,22,22,1,4,51,15,5,17,5</t>
  </si>
  <si>
    <t>2111,2233,2245,2318,2355 Plus,Bheem 115</t>
  </si>
  <si>
    <t>3 Kgs,3 Kgs,3 Kgs,3 Kgs,3 Kgs,3 Kgs</t>
  </si>
  <si>
    <t>0,13,1,1,1,2,1</t>
  </si>
  <si>
    <t>Sanjay Kushwaha</t>
  </si>
  <si>
    <t>2111,2233,2245,2253,2355 Plus</t>
  </si>
  <si>
    <t>0,17,1,1,1,3</t>
  </si>
  <si>
    <t>Murta</t>
  </si>
  <si>
    <t>Shri Ram Gupta</t>
  </si>
  <si>
    <t>2111,2233,2318,2355 Plus,2377,Laxmi Plus</t>
  </si>
  <si>
    <t>0,12,4,1,1,1,3</t>
  </si>
  <si>
    <t>Poonam General Store</t>
  </si>
  <si>
    <t>Sahanpur</t>
  </si>
  <si>
    <t>Rajesh Gupta</t>
  </si>
  <si>
    <t>2111,2233,2355 Plus,Laxmi Plus</t>
  </si>
  <si>
    <t>0,6,2,1,1</t>
  </si>
  <si>
    <t>2111,2111 Power,2233,2245,2253,2318,2355 Plus,Mini Bhog</t>
  </si>
  <si>
    <t>3 Kgs,3 Kgs,3 Kgs,3 Kgs,3 Kgs,3 Kgs,3 Kgs,2.500 Kgs</t>
  </si>
  <si>
    <t>0,38,5,26,3,9,12,11,2</t>
  </si>
  <si>
    <t>Abhishek Kirana Store</t>
  </si>
  <si>
    <t>Rataba</t>
  </si>
  <si>
    <t>Abhishek Giri</t>
  </si>
  <si>
    <t>2111,2111 Power,2121,2233,2253,2318</t>
  </si>
  <si>
    <t>0,18,1,1,3,2,1</t>
  </si>
  <si>
    <t>Pooja Krishi Sewa Kendra</t>
  </si>
  <si>
    <t>Munna Singh</t>
  </si>
  <si>
    <t>2111,2233,Bheem 115,Laxmi Plus</t>
  </si>
  <si>
    <t>0,3,1,1,1</t>
  </si>
  <si>
    <t>Kisan Krishi Sewa Kendra</t>
  </si>
  <si>
    <t>Kamleshwarpur</t>
  </si>
  <si>
    <t>Narmadapur</t>
  </si>
  <si>
    <t>Bal Kishun</t>
  </si>
  <si>
    <t>0,9</t>
  </si>
  <si>
    <t>Pushpa Krishi Sewa Kendra</t>
  </si>
  <si>
    <t>Mainpat</t>
  </si>
  <si>
    <t>Sarguja</t>
  </si>
  <si>
    <t>Pushpa Yadav</t>
  </si>
  <si>
    <t>2111,2233,2253,2355 Plus</t>
  </si>
  <si>
    <t>0,53,7,3,2</t>
  </si>
  <si>
    <t>Lavkesh Krishi Kendra</t>
  </si>
  <si>
    <t>Jhikki</t>
  </si>
  <si>
    <t>Lavkesh Gupta</t>
  </si>
  <si>
    <t>2111,2111 Power,2233,2253,2355 Plus,2377,Laxmi Plus</t>
  </si>
  <si>
    <t>0,4,1,2,1,1,1,1</t>
  </si>
  <si>
    <t>Gahanajhhriya</t>
  </si>
  <si>
    <t>Silas Kerketta</t>
  </si>
  <si>
    <t>2111,2111 Power,2253,2355 Plus,Laxmi Plus</t>
  </si>
  <si>
    <t>0,1,1,1,1,1</t>
  </si>
  <si>
    <t>2111,2253,2377,Bheem 115</t>
  </si>
  <si>
    <t>0,4,1,1,1</t>
  </si>
  <si>
    <t>2111,2233,2355 Plus</t>
  </si>
  <si>
    <t>0,5,1,1</t>
  </si>
  <si>
    <t>Sai Beej Bhandar</t>
  </si>
  <si>
    <t>Bagdol</t>
  </si>
  <si>
    <t>Shailendra Kumar Singh</t>
  </si>
  <si>
    <t>2111 Power,2233</t>
  </si>
  <si>
    <t>0,1,2</t>
  </si>
  <si>
    <t>Om Krishi Seva Kendra</t>
  </si>
  <si>
    <t>Mudapara</t>
  </si>
  <si>
    <t>Ashok Kumar Pradhan</t>
  </si>
  <si>
    <t>0,4,2,5,4</t>
  </si>
  <si>
    <t>Sagar Krishi Seva Kendra</t>
  </si>
  <si>
    <t>Rajpur</t>
  </si>
  <si>
    <t>Khir Sagar Bhoy</t>
  </si>
  <si>
    <t>0,1,2,1</t>
  </si>
  <si>
    <t>Vinay Agro</t>
  </si>
  <si>
    <t>Vinay Kushwaha</t>
  </si>
  <si>
    <t>0,6,1,1,1</t>
  </si>
  <si>
    <t>Gayakwad Krishi Kendra</t>
  </si>
  <si>
    <t>Raikera</t>
  </si>
  <si>
    <t>Bhimrav Gaykvad</t>
  </si>
  <si>
    <t>2111,2233,Laxmi Plus</t>
  </si>
  <si>
    <t>Suresh Krishi Seva Kendra</t>
  </si>
  <si>
    <t>Bireemdega</t>
  </si>
  <si>
    <t>Suresh Kumar Ekka</t>
  </si>
  <si>
    <t>2111,2111 Power,2245,2253,2355 Plus</t>
  </si>
  <si>
    <t>0,4,1,1,1,1</t>
  </si>
  <si>
    <t>Moin Krishi Seva Kendra</t>
  </si>
  <si>
    <t>Ajimuddin Ansari</t>
  </si>
  <si>
    <t>0,5</t>
  </si>
  <si>
    <t>Krishi Kalp Agriculture Point</t>
  </si>
  <si>
    <t>Mudabahla</t>
  </si>
  <si>
    <t>Pampa Dansena</t>
  </si>
  <si>
    <t>2318,Bheem 115</t>
  </si>
  <si>
    <t>Parmanand Patel</t>
  </si>
  <si>
    <t>Aaditya Krishi Seva Kendra</t>
  </si>
  <si>
    <t>Rajpuri</t>
  </si>
  <si>
    <t>Mithun Pradhan</t>
  </si>
  <si>
    <t>0,11,1</t>
  </si>
  <si>
    <t>Kisan Krishi Seva Kendra</t>
  </si>
  <si>
    <t>Awtar Patel</t>
  </si>
  <si>
    <t>0,7,1,1</t>
  </si>
  <si>
    <t>Jagannath Krishi Kendra</t>
  </si>
  <si>
    <t>Saraitoli</t>
  </si>
  <si>
    <t>Farsabahar</t>
  </si>
  <si>
    <t>Pankaj Kumar Yadav</t>
  </si>
  <si>
    <t>0,4</t>
  </si>
  <si>
    <t>Gautiya Ji Krishi Kendra</t>
  </si>
  <si>
    <t>Katkliya</t>
  </si>
  <si>
    <t>Shiv Charan Sidar</t>
  </si>
  <si>
    <t>0,3</t>
  </si>
  <si>
    <t>Jitendra Kumar Bhoy</t>
  </si>
  <si>
    <t>Keshla</t>
  </si>
  <si>
    <t>Shri Ram Krishi Kendra</t>
  </si>
  <si>
    <t>Dokada</t>
  </si>
  <si>
    <t>Amit Prasad Sao</t>
  </si>
  <si>
    <t>Goldi Traders</t>
  </si>
  <si>
    <t>Ludeg</t>
  </si>
  <si>
    <t>Patthalgaon</t>
  </si>
  <si>
    <t>Yogesh Kumar Agrawal</t>
  </si>
  <si>
    <t>Vikash Sharma</t>
  </si>
  <si>
    <t>2111,2355 Plus</t>
  </si>
  <si>
    <t>Sr No</t>
  </si>
  <si>
    <t>Name of MDO</t>
  </si>
  <si>
    <t>Block</t>
  </si>
  <si>
    <t>Old/New Added Village</t>
  </si>
  <si>
    <t>Hybrid Rice Acreage</t>
  </si>
  <si>
    <t>Village Potential</t>
  </si>
  <si>
    <t>VNR Sales in Kg</t>
  </si>
  <si>
    <t>VNR Share</t>
  </si>
  <si>
    <t>Village Category</t>
  </si>
  <si>
    <t>VNR  Focus Hybrid</t>
  </si>
  <si>
    <t>Major 2 Competation Hybrod</t>
  </si>
  <si>
    <t>PDA 2022</t>
  </si>
  <si>
    <t>PDA 2022 Hybrid</t>
  </si>
  <si>
    <t>PDA 2023</t>
  </si>
  <si>
    <t>Hybrid Name</t>
  </si>
  <si>
    <t>Host Farmer Name</t>
  </si>
  <si>
    <t>Farmer  Participation No</t>
  </si>
  <si>
    <t>TM Participation</t>
  </si>
  <si>
    <t>Date of PDA</t>
  </si>
  <si>
    <t xml:space="preserve">Expense </t>
  </si>
  <si>
    <t>Mapped Retailer</t>
  </si>
  <si>
    <t>Aligned Distributor</t>
  </si>
  <si>
    <t>Akhilesh Dehri</t>
  </si>
  <si>
    <t xml:space="preserve">Ramnathpur </t>
  </si>
  <si>
    <t xml:space="preserve">Raigarh </t>
  </si>
  <si>
    <t>New</t>
  </si>
  <si>
    <t>HPLS</t>
  </si>
  <si>
    <t>2111/2233</t>
  </si>
  <si>
    <t>YES</t>
  </si>
  <si>
    <t>2111 Power</t>
  </si>
  <si>
    <t xml:space="preserve">Jagat ram </t>
  </si>
  <si>
    <t>Yes</t>
  </si>
  <si>
    <t>Dehri krishi kendra</t>
  </si>
  <si>
    <t>Shivpur</t>
  </si>
  <si>
    <t>Gala</t>
  </si>
  <si>
    <t xml:space="preserve">Pathalgaon </t>
  </si>
  <si>
    <t xml:space="preserve">Jashpur </t>
  </si>
  <si>
    <t>Old</t>
  </si>
  <si>
    <t>2233/2121</t>
  </si>
  <si>
    <t>Y</t>
  </si>
  <si>
    <t xml:space="preserve">Khush dehri </t>
  </si>
  <si>
    <t xml:space="preserve">Gahnajhhariya </t>
  </si>
  <si>
    <t xml:space="preserve">807/ xpress </t>
  </si>
  <si>
    <t xml:space="preserve">Kamlesh Bhoy </t>
  </si>
  <si>
    <t>No</t>
  </si>
  <si>
    <t xml:space="preserve">Bessrabahar </t>
  </si>
  <si>
    <t xml:space="preserve">Raftaar/xpress </t>
  </si>
  <si>
    <t xml:space="preserve">Jogendra painkra </t>
  </si>
  <si>
    <t>Shivpur (fokatpara )</t>
  </si>
  <si>
    <t>2423/468</t>
  </si>
  <si>
    <t xml:space="preserve">Shyam Yadav </t>
  </si>
  <si>
    <t>Patel Krishi kendra</t>
  </si>
  <si>
    <t>Saraitola</t>
  </si>
  <si>
    <t>807/2423/</t>
  </si>
  <si>
    <t>Radhelal yadav</t>
  </si>
  <si>
    <t>Pangsuwa (subasupara)</t>
  </si>
  <si>
    <t xml:space="preserve">Ghanshyam </t>
  </si>
  <si>
    <t xml:space="preserve">Brahma banpara </t>
  </si>
  <si>
    <t>2423 / Lg</t>
  </si>
  <si>
    <t xml:space="preserve">Nand kishore yadav </t>
  </si>
  <si>
    <t xml:space="preserve">Mudapara </t>
  </si>
  <si>
    <t>788/807</t>
  </si>
  <si>
    <t xml:space="preserve">Bhuneshwar Yadav </t>
  </si>
  <si>
    <t>Dansena krishi kendra</t>
  </si>
  <si>
    <t>Turaama</t>
  </si>
  <si>
    <t>3110/2423</t>
  </si>
  <si>
    <t>Ashok ekka</t>
  </si>
  <si>
    <t>Bhoye Krishi Kendra</t>
  </si>
  <si>
    <t xml:space="preserve">Pangsuwa main basati </t>
  </si>
  <si>
    <t xml:space="preserve">807/ lg </t>
  </si>
  <si>
    <t xml:space="preserve">Narayanan Pradhan </t>
  </si>
  <si>
    <t>Nawapara (budhadand)</t>
  </si>
  <si>
    <t xml:space="preserve">Raturam </t>
  </si>
  <si>
    <t xml:space="preserve">Surajgarh </t>
  </si>
  <si>
    <t xml:space="preserve">MC 13 </t>
  </si>
  <si>
    <t xml:space="preserve">Sant Ram </t>
  </si>
  <si>
    <t xml:space="preserve">Ghujior </t>
  </si>
  <si>
    <t xml:space="preserve">2423/MC 13 </t>
  </si>
  <si>
    <t xml:space="preserve">Mohit yadav </t>
  </si>
  <si>
    <t xml:space="preserve">Majhhipara </t>
  </si>
  <si>
    <t>India 010 - 022'; 2423</t>
  </si>
  <si>
    <t xml:space="preserve">Sajan majhhi </t>
  </si>
  <si>
    <t xml:space="preserve">Ganpatpur </t>
  </si>
  <si>
    <t xml:space="preserve">Dharmjaigh </t>
  </si>
  <si>
    <t>Vijay rathia</t>
  </si>
  <si>
    <t xml:space="preserve">Charkhapara </t>
  </si>
  <si>
    <t>HPHS</t>
  </si>
  <si>
    <t>2233 /2111</t>
  </si>
  <si>
    <t>2423/mc13</t>
  </si>
  <si>
    <t xml:space="preserve">Tomkeshwar Gupta </t>
  </si>
  <si>
    <t xml:space="preserve">Beldegi </t>
  </si>
  <si>
    <t>2121/ 2111</t>
  </si>
  <si>
    <t>2423/ 468</t>
  </si>
  <si>
    <t xml:space="preserve">Vijay patar </t>
  </si>
  <si>
    <t>Shankar krishi kndra</t>
  </si>
  <si>
    <t>Bahma</t>
  </si>
  <si>
    <t xml:space="preserve">Lipti </t>
  </si>
  <si>
    <t>2121/2233</t>
  </si>
  <si>
    <t>807/2423</t>
  </si>
  <si>
    <t xml:space="preserve">Pareshawr yadav </t>
  </si>
  <si>
    <t>Kawar Agro</t>
  </si>
  <si>
    <t>Kapu</t>
  </si>
  <si>
    <t xml:space="preserve">Sarguja </t>
  </si>
  <si>
    <t>2111/2121</t>
  </si>
  <si>
    <t>MC 13 /468</t>
  </si>
  <si>
    <t>Naresh ekka</t>
  </si>
  <si>
    <t xml:space="preserve">Joradol </t>
  </si>
  <si>
    <t>468/369</t>
  </si>
  <si>
    <t xml:space="preserve">Bhaibil say Chauhan </t>
  </si>
  <si>
    <t>Patel Beej Bhndar</t>
  </si>
  <si>
    <t xml:space="preserve">Barpara </t>
  </si>
  <si>
    <t>468/807</t>
  </si>
  <si>
    <t xml:space="preserve">Toshi Narayan </t>
  </si>
  <si>
    <t>Thakurpodi (nawapara)</t>
  </si>
  <si>
    <t>2233/2111</t>
  </si>
  <si>
    <t>468/ 6444</t>
  </si>
  <si>
    <t xml:space="preserve">Ujwal minj </t>
  </si>
  <si>
    <t>Lakjhhar (karangabhla)</t>
  </si>
  <si>
    <t>2423/807</t>
  </si>
  <si>
    <t xml:space="preserve">Ghanshyam Yadav </t>
  </si>
  <si>
    <t xml:space="preserve">Ludeg </t>
  </si>
  <si>
    <t xml:space="preserve">Gurudayal Yadav </t>
  </si>
  <si>
    <t xml:space="preserve">Amlitikra </t>
  </si>
  <si>
    <t>MC 13/8336/468</t>
  </si>
  <si>
    <t xml:space="preserve">Ashok Lakra </t>
  </si>
  <si>
    <t>Illa (bhaisapara)</t>
  </si>
  <si>
    <t xml:space="preserve">Karmsay </t>
  </si>
  <si>
    <t xml:space="preserve">Madanpur </t>
  </si>
  <si>
    <t>2111/ 2233</t>
  </si>
  <si>
    <t>2423/mc13/468</t>
  </si>
  <si>
    <t>Bheem115</t>
  </si>
  <si>
    <t xml:space="preserve">Budhram lahare </t>
  </si>
  <si>
    <t xml:space="preserve">Ongna </t>
  </si>
  <si>
    <t>8336/837</t>
  </si>
  <si>
    <t xml:space="preserve">Dawlat Pradhan </t>
  </si>
  <si>
    <t xml:space="preserve">Budhadand satnamipara </t>
  </si>
  <si>
    <t>Ratu ram</t>
  </si>
  <si>
    <t xml:space="preserve">Taragarh girjapara </t>
  </si>
  <si>
    <t>2111/2253</t>
  </si>
  <si>
    <t>6444/4744</t>
  </si>
  <si>
    <t xml:space="preserve">Anil tikky </t>
  </si>
  <si>
    <t xml:space="preserve">Lakhpahari </t>
  </si>
  <si>
    <t>2423/lg /6444/468</t>
  </si>
  <si>
    <t xml:space="preserve">Bharat rathia </t>
  </si>
  <si>
    <t xml:space="preserve">Katangatarai lohorapara </t>
  </si>
  <si>
    <t>468/2423</t>
  </si>
  <si>
    <t xml:space="preserve">Ajeet ekka </t>
  </si>
  <si>
    <t xml:space="preserve">Khardhohi </t>
  </si>
  <si>
    <t xml:space="preserve">Vijay Yadav </t>
  </si>
  <si>
    <t xml:space="preserve">Jamkani </t>
  </si>
  <si>
    <t>468/6444</t>
  </si>
  <si>
    <t xml:space="preserve">Amit. Painkra </t>
  </si>
  <si>
    <t>Pakargaon (jhhanjhhipara)</t>
  </si>
  <si>
    <t>6067/6444</t>
  </si>
  <si>
    <t xml:space="preserve">Mitrbhan Behera </t>
  </si>
  <si>
    <t xml:space="preserve">Sarsmar </t>
  </si>
  <si>
    <t xml:space="preserve">Bagicha </t>
  </si>
  <si>
    <t xml:space="preserve">Jageshwar Gupta </t>
  </si>
  <si>
    <t xml:space="preserve">Darridih </t>
  </si>
  <si>
    <t xml:space="preserve">Sadhu lal Gupta </t>
  </si>
  <si>
    <t>Bagudega</t>
  </si>
  <si>
    <t xml:space="preserve">Bagudega </t>
  </si>
  <si>
    <t xml:space="preserve">Jagarnatha rathia </t>
  </si>
  <si>
    <t xml:space="preserve">Childodhi </t>
  </si>
  <si>
    <t>2423/8336</t>
  </si>
  <si>
    <t xml:space="preserve">Sureshwar sidar </t>
  </si>
  <si>
    <t xml:space="preserve">Shivpur </t>
  </si>
  <si>
    <t xml:space="preserve">Bhola Ram </t>
  </si>
  <si>
    <t>Thakurmuda</t>
  </si>
  <si>
    <t>648/2423</t>
  </si>
  <si>
    <t xml:space="preserve">Savetri Yadav </t>
  </si>
  <si>
    <t xml:space="preserve">Rajagon </t>
  </si>
  <si>
    <t xml:space="preserve">Naresh Pradhan </t>
  </si>
  <si>
    <t xml:space="preserve">Pakargaon rupapara </t>
  </si>
  <si>
    <t>2111/2355</t>
  </si>
  <si>
    <t>6444/6067</t>
  </si>
  <si>
    <t>Charmsay nag</t>
  </si>
  <si>
    <t xml:space="preserve">Bedimuda </t>
  </si>
  <si>
    <t>Babulal kholkho</t>
  </si>
  <si>
    <t xml:space="preserve">Kiriyan </t>
  </si>
  <si>
    <t>Rameshwar ekka</t>
  </si>
  <si>
    <t xml:space="preserve">Bhaisbudi </t>
  </si>
  <si>
    <t xml:space="preserve">Dev Narayan  bhagat </t>
  </si>
  <si>
    <t xml:space="preserve">Katanjor </t>
  </si>
  <si>
    <t xml:space="preserve">807/MC 13 </t>
  </si>
  <si>
    <t>Abraham minj</t>
  </si>
  <si>
    <t>Divanpur</t>
  </si>
  <si>
    <t>2111/2233/2355+</t>
  </si>
  <si>
    <t xml:space="preserve">2423/468/MC 13 </t>
  </si>
  <si>
    <t>Ramkumar ekka</t>
  </si>
  <si>
    <t xml:space="preserve">Dudumjor </t>
  </si>
  <si>
    <t xml:space="preserve">Jeevan rathia </t>
  </si>
  <si>
    <t xml:space="preserve">Mudagaon </t>
  </si>
  <si>
    <t xml:space="preserve">Parmanand Patel </t>
  </si>
  <si>
    <t xml:space="preserve">Kilkila </t>
  </si>
  <si>
    <t>807/8336</t>
  </si>
  <si>
    <t xml:space="preserve">Jeram lakara </t>
  </si>
  <si>
    <t xml:space="preserve">Dagudihi </t>
  </si>
  <si>
    <t xml:space="preserve">Lelunga </t>
  </si>
  <si>
    <t>6067/468</t>
  </si>
  <si>
    <t xml:space="preserve">Nandu yadav </t>
  </si>
  <si>
    <t xml:space="preserve">Gala majhhipara </t>
  </si>
  <si>
    <t>2111/2223</t>
  </si>
  <si>
    <t>Keshbo ram</t>
  </si>
  <si>
    <t xml:space="preserve">Kunkuri </t>
  </si>
  <si>
    <t>2253/2233</t>
  </si>
  <si>
    <t>468/MC 13 8336</t>
  </si>
  <si>
    <t xml:space="preserve">Balsing sidar </t>
  </si>
  <si>
    <t xml:space="preserve">Kodaikela </t>
  </si>
  <si>
    <t>6444/807</t>
  </si>
  <si>
    <t xml:space="preserve">Yogesh yadav </t>
  </si>
  <si>
    <t>Raghunath pur</t>
  </si>
  <si>
    <t>468/6067</t>
  </si>
  <si>
    <t xml:space="preserve">Devanand yadav </t>
  </si>
  <si>
    <t>Tettkaama</t>
  </si>
  <si>
    <t xml:space="preserve">807/xpress </t>
  </si>
  <si>
    <t xml:space="preserve">Sanjeev Bhagat </t>
  </si>
  <si>
    <t>Eric krishi krndra</t>
  </si>
  <si>
    <t>Ghatgaon</t>
  </si>
  <si>
    <t>Hirapur (gharjiyabathn)</t>
  </si>
  <si>
    <t xml:space="preserve">Karuna Prasad </t>
  </si>
  <si>
    <t>2423/</t>
  </si>
  <si>
    <t xml:space="preserve">Laljeet </t>
  </si>
  <si>
    <t>Aman Tiwari</t>
  </si>
  <si>
    <t xml:space="preserve">Ambadand </t>
  </si>
  <si>
    <t>Hemant yadav</t>
  </si>
  <si>
    <t>Arpita Medical</t>
  </si>
  <si>
    <t xml:space="preserve">Raikera </t>
  </si>
  <si>
    <t>2111,2233\</t>
  </si>
  <si>
    <t>27p37,312</t>
  </si>
  <si>
    <t xml:space="preserve">Santosh yadav </t>
  </si>
  <si>
    <t>Koltapara</t>
  </si>
  <si>
    <t xml:space="preserve">Surguja </t>
  </si>
  <si>
    <t>2111, 2233</t>
  </si>
  <si>
    <t>2423, 807</t>
  </si>
  <si>
    <t xml:space="preserve">Sajan </t>
  </si>
  <si>
    <t>Jhagarput</t>
  </si>
  <si>
    <t xml:space="preserve">Pradeep yadav </t>
  </si>
  <si>
    <t>Harratikra(chalta)</t>
  </si>
  <si>
    <t>Arvind</t>
  </si>
  <si>
    <t>Benya</t>
  </si>
  <si>
    <t>2111,2355+</t>
  </si>
  <si>
    <t>468,27p37</t>
  </si>
  <si>
    <t>Mohan</t>
  </si>
  <si>
    <t>Pooja beej bhnadar</t>
  </si>
  <si>
    <t>Babba krishi kendra</t>
  </si>
  <si>
    <t xml:space="preserve">Kadamtoli </t>
  </si>
  <si>
    <t>807 , 468</t>
  </si>
  <si>
    <t xml:space="preserve">Jageshwar </t>
  </si>
  <si>
    <t xml:space="preserve">Tangardih </t>
  </si>
  <si>
    <t>380 , 312</t>
  </si>
  <si>
    <t>Stanish</t>
  </si>
  <si>
    <t>Lavghutti</t>
  </si>
  <si>
    <t>2111 ,2355</t>
  </si>
  <si>
    <t xml:space="preserve">807, </t>
  </si>
  <si>
    <t xml:space="preserve">Anurag Chauhan </t>
  </si>
  <si>
    <t>Sanjivani Medicals</t>
  </si>
  <si>
    <t>Dumartoli</t>
  </si>
  <si>
    <t xml:space="preserve">Jaikumar yadav </t>
  </si>
  <si>
    <t>Khadgaon</t>
  </si>
  <si>
    <t>2111 , 2233</t>
  </si>
  <si>
    <t>468 , 2423</t>
  </si>
  <si>
    <t>Rajkumar panna</t>
  </si>
  <si>
    <t>Khantadand</t>
  </si>
  <si>
    <t>2112 , 2233</t>
  </si>
  <si>
    <t xml:space="preserve">Sanju Yadav </t>
  </si>
  <si>
    <t>Pasiya</t>
  </si>
  <si>
    <t>2113 , 2233</t>
  </si>
  <si>
    <t>312 , 807</t>
  </si>
  <si>
    <t xml:space="preserve">Shivshankar </t>
  </si>
  <si>
    <t>Jujgu</t>
  </si>
  <si>
    <t>2114 , 2233</t>
  </si>
  <si>
    <t xml:space="preserve">Krishna Kumar </t>
  </si>
  <si>
    <t>Rajesh krishi sewa kndra</t>
  </si>
  <si>
    <t>Puranga</t>
  </si>
  <si>
    <t>2115 , 2233</t>
  </si>
  <si>
    <t>312,27p37</t>
  </si>
  <si>
    <t xml:space="preserve">Tudeshwar yadav </t>
  </si>
  <si>
    <t>Maini</t>
  </si>
  <si>
    <t>312 , 468</t>
  </si>
  <si>
    <t>Manoj</t>
  </si>
  <si>
    <t>Rengle</t>
  </si>
  <si>
    <t>2111 2233</t>
  </si>
  <si>
    <t xml:space="preserve">Purno yadav </t>
  </si>
  <si>
    <t>Ashu Beej Bhandar</t>
  </si>
  <si>
    <t>Baliyatoli</t>
  </si>
  <si>
    <t xml:space="preserve">Pradeep </t>
  </si>
  <si>
    <t>Kurrog</t>
  </si>
  <si>
    <t xml:space="preserve">Lalu Yadav </t>
  </si>
  <si>
    <t>Budhadand</t>
  </si>
  <si>
    <t>2111 ,  2233</t>
  </si>
  <si>
    <t>4001 , 2423</t>
  </si>
  <si>
    <t xml:space="preserve">Manoj yadav </t>
  </si>
  <si>
    <t>Shiv Shakti krishi kendra</t>
  </si>
  <si>
    <t>self</t>
  </si>
  <si>
    <t>Chhatabar</t>
  </si>
  <si>
    <t>2112 ,  2233</t>
  </si>
  <si>
    <t>468 , 380</t>
  </si>
  <si>
    <t>Bagdoli</t>
  </si>
  <si>
    <t xml:space="preserve">Dhananjay Singh </t>
  </si>
  <si>
    <t>Bend</t>
  </si>
  <si>
    <t xml:space="preserve">Virendra </t>
  </si>
  <si>
    <t>Chhichli</t>
  </si>
  <si>
    <t>Raja,312</t>
  </si>
  <si>
    <t xml:space="preserve">Laldev yadav </t>
  </si>
  <si>
    <t>Odka</t>
  </si>
  <si>
    <t xml:space="preserve">Mithlesh yadav </t>
  </si>
  <si>
    <t>Bhitghara</t>
  </si>
  <si>
    <t>9001,27p22</t>
  </si>
  <si>
    <t>Kishor kujur</t>
  </si>
  <si>
    <t>Durgapara</t>
  </si>
  <si>
    <t xml:space="preserve">Purushottam </t>
  </si>
  <si>
    <t>Kurumkela</t>
  </si>
  <si>
    <t xml:space="preserve">Ramautar </t>
  </si>
  <si>
    <t>Dekitoli</t>
  </si>
  <si>
    <t xml:space="preserve">Sukhlal </t>
  </si>
  <si>
    <t>Pandrapath</t>
  </si>
  <si>
    <t xml:space="preserve">Rajeshwar yadav </t>
  </si>
  <si>
    <t>Kopa</t>
  </si>
  <si>
    <t>2111,</t>
  </si>
  <si>
    <t>312 , 2020</t>
  </si>
  <si>
    <t xml:space="preserve">Santosh </t>
  </si>
  <si>
    <t>Peta</t>
  </si>
  <si>
    <t>312 , 788</t>
  </si>
  <si>
    <t>Vinay lakra</t>
  </si>
  <si>
    <t>Ratba</t>
  </si>
  <si>
    <t>27p37,4001</t>
  </si>
  <si>
    <t>Kirti giri</t>
  </si>
  <si>
    <t>sef</t>
  </si>
  <si>
    <t>Tatkela</t>
  </si>
  <si>
    <t>312 , 4001</t>
  </si>
  <si>
    <t xml:space="preserve">Ishwar yadav </t>
  </si>
  <si>
    <t>Jurudand</t>
  </si>
  <si>
    <t>807,raftar</t>
  </si>
  <si>
    <t xml:space="preserve">Mohan yadav </t>
  </si>
  <si>
    <t>Ranjeet</t>
  </si>
  <si>
    <t>Gumhakona</t>
  </si>
  <si>
    <t>27p22,312</t>
  </si>
  <si>
    <t>4001 , 468</t>
  </si>
  <si>
    <t>Manoj yadav</t>
  </si>
  <si>
    <t>Ismail Beej Bhandar</t>
  </si>
  <si>
    <t>Kaputoli</t>
  </si>
  <si>
    <t>4001 , 312</t>
  </si>
  <si>
    <t>Maheshwar ram</t>
  </si>
  <si>
    <t>Pattakela</t>
  </si>
  <si>
    <t>Bechan ram</t>
  </si>
  <si>
    <t>Dakdauaa</t>
  </si>
  <si>
    <t>Manrakhan</t>
  </si>
  <si>
    <t>Bamba</t>
  </si>
  <si>
    <t>Bharat ram</t>
  </si>
  <si>
    <t>Jarratoli</t>
  </si>
  <si>
    <t xml:space="preserve">Tarachand yadav </t>
  </si>
  <si>
    <t>Samarbar</t>
  </si>
  <si>
    <t>Rupsai</t>
  </si>
  <si>
    <t>Pakerpara</t>
  </si>
  <si>
    <t xml:space="preserve">Yuvraj Paikra </t>
  </si>
  <si>
    <t>Harijanpara</t>
  </si>
  <si>
    <t xml:space="preserve">Chhichli </t>
  </si>
  <si>
    <t>Swarth ravi</t>
  </si>
  <si>
    <t>Semra</t>
  </si>
  <si>
    <t>2355 2111</t>
  </si>
  <si>
    <t>312,raja</t>
  </si>
  <si>
    <t>Dharmpal</t>
  </si>
  <si>
    <t>Gamhariya</t>
  </si>
  <si>
    <t>Anjlush kerketta</t>
  </si>
  <si>
    <t>Poskat</t>
  </si>
  <si>
    <t xml:space="preserve">Shiv Kumar yadav </t>
  </si>
  <si>
    <t>Kathrapara</t>
  </si>
  <si>
    <t>Sanjay yadav</t>
  </si>
  <si>
    <t>Kamarima</t>
  </si>
  <si>
    <t>Dilip</t>
  </si>
  <si>
    <t>Datunpani</t>
  </si>
  <si>
    <t>Lavkesh krishi kendra</t>
  </si>
  <si>
    <t>Chulahpani</t>
  </si>
  <si>
    <t>312,27p22</t>
  </si>
  <si>
    <t>Gadkakiya</t>
  </si>
  <si>
    <t xml:space="preserve">Gangaram yadav </t>
  </si>
  <si>
    <t xml:space="preserve">Pandripani </t>
  </si>
  <si>
    <t xml:space="preserve">Laxman yadav </t>
  </si>
  <si>
    <t>Majhgaon</t>
  </si>
  <si>
    <t>312 ,5151</t>
  </si>
  <si>
    <t>Umesh yadav</t>
  </si>
  <si>
    <t>Chunfapath</t>
  </si>
  <si>
    <t xml:space="preserve">Gulabchand yadav </t>
  </si>
  <si>
    <t>Tetwatangr</t>
  </si>
  <si>
    <t>312  , 4001</t>
  </si>
  <si>
    <t>Swadesh ram</t>
  </si>
  <si>
    <t>Upka</t>
  </si>
  <si>
    <t xml:space="preserve">District </t>
  </si>
  <si>
    <t>Santosh</t>
  </si>
  <si>
    <t>Ghoghra</t>
  </si>
  <si>
    <t>312 , 380</t>
  </si>
  <si>
    <t xml:space="preserve">Suraj prajapati </t>
  </si>
  <si>
    <t>Mukesh Kumar</t>
  </si>
  <si>
    <t>Jataipara</t>
  </si>
  <si>
    <t>2111 ,2233</t>
  </si>
  <si>
    <t>468, 022 , 2423</t>
  </si>
  <si>
    <t>Anil tirki</t>
  </si>
  <si>
    <t>Pragati krishi kendra</t>
  </si>
  <si>
    <t>Tangarjor</t>
  </si>
  <si>
    <t>2111,2233,</t>
  </si>
  <si>
    <t>Sulendra bek</t>
  </si>
  <si>
    <t>Naharkela</t>
  </si>
  <si>
    <t>2111 ,2318</t>
  </si>
  <si>
    <t>Silwanus</t>
  </si>
  <si>
    <t>Gahira</t>
  </si>
  <si>
    <t>2111-2233</t>
  </si>
  <si>
    <t>Sahdev kujur</t>
  </si>
  <si>
    <t>Jhagarpur</t>
  </si>
  <si>
    <t>Sainath tirki</t>
  </si>
  <si>
    <t>Mjahuwapara</t>
  </si>
  <si>
    <t>Priyesh ekka</t>
  </si>
  <si>
    <t>Birsingha</t>
  </si>
  <si>
    <t>Rajenddar ekka</t>
  </si>
  <si>
    <t>Guruaama</t>
  </si>
  <si>
    <t>Raighar</t>
  </si>
  <si>
    <t xml:space="preserve">Prem Krishi Kendra </t>
  </si>
  <si>
    <t>kotba</t>
  </si>
  <si>
    <t>Fhiting para</t>
  </si>
  <si>
    <t>Jagmohan</t>
  </si>
  <si>
    <t>Biringdega</t>
  </si>
  <si>
    <t>Madanpal</t>
  </si>
  <si>
    <t>Pithhaama</t>
  </si>
  <si>
    <t>Chintamani</t>
  </si>
  <si>
    <t>Kupapani</t>
  </si>
  <si>
    <t>Dayanand sidar</t>
  </si>
  <si>
    <t>Kadroo</t>
  </si>
  <si>
    <t>Kartik nag</t>
  </si>
  <si>
    <t>Potra</t>
  </si>
  <si>
    <t>Vallabh</t>
  </si>
  <si>
    <t>Jharan</t>
  </si>
  <si>
    <t>Ratna</t>
  </si>
  <si>
    <t>Katakliya</t>
  </si>
  <si>
    <t xml:space="preserve">Lailinga </t>
  </si>
  <si>
    <t>2111-2377</t>
  </si>
  <si>
    <t>Devsay</t>
  </si>
  <si>
    <t>Bangaov</t>
  </si>
  <si>
    <t>Bhanjan sai</t>
  </si>
  <si>
    <t>Kamarga</t>
  </si>
  <si>
    <t>Gopalram yadav</t>
  </si>
  <si>
    <t>Rakshinkhol</t>
  </si>
  <si>
    <t xml:space="preserve">Rajuram </t>
  </si>
  <si>
    <t>Khedaaama</t>
  </si>
  <si>
    <t xml:space="preserve">Anil aanandram </t>
  </si>
  <si>
    <t>Beskimuda</t>
  </si>
  <si>
    <t>Dhaneswar</t>
  </si>
  <si>
    <t>Hardoguda</t>
  </si>
  <si>
    <t>Harihar patel</t>
  </si>
  <si>
    <t>Gamekella</t>
  </si>
  <si>
    <t>Rajesh paikra</t>
  </si>
  <si>
    <t>Surangani</t>
  </si>
  <si>
    <t>Sachin kumar</t>
  </si>
  <si>
    <t>Dhodhibahar</t>
  </si>
  <si>
    <t>Sankar sirdar</t>
  </si>
  <si>
    <t xml:space="preserve">Karrajor </t>
  </si>
  <si>
    <t>2111 , 2377</t>
  </si>
  <si>
    <t>Athanas tirki</t>
  </si>
  <si>
    <t>Karrajor(dhenup)</t>
  </si>
  <si>
    <t>Jeewan pannaa</t>
  </si>
  <si>
    <t xml:space="preserve">Rajaama </t>
  </si>
  <si>
    <t>2111  , 2377</t>
  </si>
  <si>
    <t>Mohanram</t>
  </si>
  <si>
    <t>Narayanpur</t>
  </si>
  <si>
    <t>Bhuneshwar yadav</t>
  </si>
  <si>
    <t>Kanjhari</t>
  </si>
  <si>
    <t>Pradeep</t>
  </si>
  <si>
    <t>Kunjara</t>
  </si>
  <si>
    <t>Ghanshyam</t>
  </si>
  <si>
    <t xml:space="preserve">Bhuiyapani </t>
  </si>
  <si>
    <t>Suraj minj</t>
  </si>
  <si>
    <t>Jhimki</t>
  </si>
  <si>
    <t>Vindaban yadav</t>
  </si>
  <si>
    <t>Rajapara</t>
  </si>
  <si>
    <t>Janakram</t>
  </si>
  <si>
    <t>Khedaama</t>
  </si>
  <si>
    <t>Jagatram</t>
  </si>
  <si>
    <t>Jatra</t>
  </si>
  <si>
    <t>468 , 022</t>
  </si>
  <si>
    <t>Gutesh</t>
  </si>
  <si>
    <t>Kesla</t>
  </si>
  <si>
    <t>468 , 362</t>
  </si>
  <si>
    <t>Narsing bhoye</t>
  </si>
  <si>
    <t>Jk Traders</t>
  </si>
  <si>
    <t>kesla</t>
  </si>
  <si>
    <t>Pakargaov</t>
  </si>
  <si>
    <t>Shatrughan</t>
  </si>
  <si>
    <t>Prem/ Patel krishi</t>
  </si>
  <si>
    <t>Ramkumar yadav</t>
  </si>
  <si>
    <t>Salihapara</t>
  </si>
  <si>
    <t>Rafail ekka</t>
  </si>
  <si>
    <t>2111 , 2253</t>
  </si>
  <si>
    <t>Mukdega</t>
  </si>
  <si>
    <t>362 , 022</t>
  </si>
  <si>
    <t>Mahesh sidar</t>
  </si>
  <si>
    <t>Ghatgaov</t>
  </si>
  <si>
    <t>468 , 022 , 113</t>
  </si>
  <si>
    <t>Aatmaram</t>
  </si>
  <si>
    <t>Dhorobija</t>
  </si>
  <si>
    <t>Budhsai bhagat</t>
  </si>
  <si>
    <t>Kukrajhar</t>
  </si>
  <si>
    <t>Goverdhan</t>
  </si>
  <si>
    <t>2111 . 2233</t>
  </si>
  <si>
    <t>Jaipal sidar</t>
  </si>
  <si>
    <t>Bhedimuda</t>
  </si>
  <si>
    <t>2111  , 2233, 2253</t>
  </si>
  <si>
    <t>022,x4</t>
  </si>
  <si>
    <t>Narendra</t>
  </si>
  <si>
    <t>Majhiaama</t>
  </si>
  <si>
    <t>022 , 468</t>
  </si>
  <si>
    <t>Harish</t>
  </si>
  <si>
    <t>Libra</t>
  </si>
  <si>
    <t>468  , 362</t>
  </si>
  <si>
    <t>Samaaru</t>
  </si>
  <si>
    <t>Majhiaama (Kodopara)</t>
  </si>
  <si>
    <t>Umashankar</t>
  </si>
  <si>
    <t>Kupakani</t>
  </si>
  <si>
    <t>022,bharti 121</t>
  </si>
  <si>
    <t>Jagdish</t>
  </si>
  <si>
    <t>Regdi</t>
  </si>
  <si>
    <t>468  , 022</t>
  </si>
  <si>
    <t>Khiteshwar</t>
  </si>
  <si>
    <t>Salaipara</t>
  </si>
  <si>
    <t>Devgun sidar</t>
  </si>
  <si>
    <t>Karmipara</t>
  </si>
  <si>
    <t>Thameshwar</t>
  </si>
  <si>
    <t>Kendratikra</t>
  </si>
  <si>
    <t>Sukhdeo sidar</t>
  </si>
  <si>
    <t>Damodar prasad</t>
  </si>
  <si>
    <t>Bhedimuda (B)</t>
  </si>
  <si>
    <t xml:space="preserve">Suidar ekka </t>
  </si>
  <si>
    <t>Karrajor (B)</t>
  </si>
  <si>
    <t>2111 , 2377 , 2253</t>
  </si>
  <si>
    <t>837 , 362</t>
  </si>
  <si>
    <t>Mangal kujur</t>
  </si>
  <si>
    <t>Karrapara</t>
  </si>
  <si>
    <t>2111 , Bheem 115</t>
  </si>
  <si>
    <t>Mc13 , 468</t>
  </si>
  <si>
    <t>Ujjawal</t>
  </si>
  <si>
    <t>Kendapara</t>
  </si>
  <si>
    <t>2111 , 2233  , 2355</t>
  </si>
  <si>
    <t>Bhola</t>
  </si>
  <si>
    <t>NO</t>
  </si>
  <si>
    <t>Rupesh Kumar</t>
  </si>
  <si>
    <t>Aara</t>
  </si>
  <si>
    <t>369 gold, Advanta 807</t>
  </si>
  <si>
    <t>Sukhdev toppo</t>
  </si>
  <si>
    <t>Hokdopara</t>
  </si>
  <si>
    <t xml:space="preserve">369gold </t>
  </si>
  <si>
    <t xml:space="preserve">Anil </t>
  </si>
  <si>
    <t>Pakrikhar</t>
  </si>
  <si>
    <t>Kaveri468</t>
  </si>
  <si>
    <t>Milan lakda</t>
  </si>
  <si>
    <t xml:space="preserve">Khadgaon </t>
  </si>
  <si>
    <t>2111,Bheem115</t>
  </si>
  <si>
    <t>Advanta 807,pan2423</t>
  </si>
  <si>
    <t xml:space="preserve">Barashnath </t>
  </si>
  <si>
    <t>Balampur</t>
  </si>
  <si>
    <t>Ramesh kumar</t>
  </si>
  <si>
    <t xml:space="preserve">Khadadorna </t>
  </si>
  <si>
    <t>369gold</t>
  </si>
  <si>
    <t xml:space="preserve">Rajesh ram </t>
  </si>
  <si>
    <t>Krishi Vikas Kendra</t>
  </si>
  <si>
    <t xml:space="preserve"> Siri seeds 2288</t>
  </si>
  <si>
    <t xml:space="preserve">Pintu Gupta </t>
  </si>
  <si>
    <t>Aditya Enterprises</t>
  </si>
  <si>
    <t>Devgarh</t>
  </si>
  <si>
    <t>Pioneer 27p37</t>
  </si>
  <si>
    <t xml:space="preserve">Arvind kumar </t>
  </si>
  <si>
    <t>Beljora</t>
  </si>
  <si>
    <t xml:space="preserve">Advanta807, 369 gold </t>
  </si>
  <si>
    <t xml:space="preserve">Devkumar </t>
  </si>
  <si>
    <t>Chalta</t>
  </si>
  <si>
    <t>Kaveri468, Adwanta837</t>
  </si>
  <si>
    <t>Fagtu Ram</t>
  </si>
  <si>
    <t>Nakna</t>
  </si>
  <si>
    <t xml:space="preserve">siri2288, </t>
  </si>
  <si>
    <t xml:space="preserve">Jagdish </t>
  </si>
  <si>
    <t xml:space="preserve">katkalo </t>
  </si>
  <si>
    <t>369 gold</t>
  </si>
  <si>
    <t>Poonam General Stiore</t>
  </si>
  <si>
    <t>Advanta 837</t>
  </si>
  <si>
    <t>Loharsay</t>
  </si>
  <si>
    <t>2111 , 2121 , 2253</t>
  </si>
  <si>
    <t>6444gold</t>
  </si>
  <si>
    <t xml:space="preserve">Nikesh gupta </t>
  </si>
  <si>
    <t>Garadad</t>
  </si>
  <si>
    <t>Pionear</t>
  </si>
  <si>
    <t>Arjun</t>
  </si>
  <si>
    <t xml:space="preserve">Prajapara </t>
  </si>
  <si>
    <t>Advanta837</t>
  </si>
  <si>
    <t>Dolat toppo</t>
  </si>
  <si>
    <t>Bamlaya</t>
  </si>
  <si>
    <t>2233 , 2111</t>
  </si>
  <si>
    <t>369 gold ,3T32</t>
  </si>
  <si>
    <t xml:space="preserve">Ramkumar </t>
  </si>
  <si>
    <t>Ratanpur</t>
  </si>
  <si>
    <t>Kaveri 468</t>
  </si>
  <si>
    <t>Ravi kumar</t>
  </si>
  <si>
    <t>Bagbuda</t>
  </si>
  <si>
    <t>2112 , 2253</t>
  </si>
  <si>
    <t>Kaveri468,Dipika</t>
  </si>
  <si>
    <t xml:space="preserve">Tejuram </t>
  </si>
  <si>
    <t>Rajesh General Store</t>
  </si>
  <si>
    <t>2113 , 2253</t>
  </si>
  <si>
    <t>Pionear , Kaveri 468</t>
  </si>
  <si>
    <t>KastuRam</t>
  </si>
  <si>
    <t>Bhusu</t>
  </si>
  <si>
    <t>Siri2288</t>
  </si>
  <si>
    <t xml:space="preserve">Vinod sing </t>
  </si>
  <si>
    <t>369 gold, Star</t>
  </si>
  <si>
    <t>Sanjay Ram</t>
  </si>
  <si>
    <t>Sheetal General Store</t>
  </si>
  <si>
    <t xml:space="preserve">Gurguma </t>
  </si>
  <si>
    <t>2111 , 2233 , 2233</t>
  </si>
  <si>
    <t>Rakesh minj</t>
  </si>
  <si>
    <t>Gaddapara</t>
  </si>
  <si>
    <t>Shivparkash khakha</t>
  </si>
  <si>
    <t>Sikiriyapara</t>
  </si>
  <si>
    <t>kaveri468</t>
  </si>
  <si>
    <t xml:space="preserve">Dhirendra parsad </t>
  </si>
  <si>
    <t xml:space="preserve">Langdasand </t>
  </si>
  <si>
    <t>Advanta 837,Kaveri 468</t>
  </si>
  <si>
    <t xml:space="preserve">Om Parkash </t>
  </si>
  <si>
    <t xml:space="preserve">Putulela </t>
  </si>
  <si>
    <t>2111, 2253</t>
  </si>
  <si>
    <t xml:space="preserve">Maheshwer ekka </t>
  </si>
  <si>
    <t xml:space="preserve">Partapgarh </t>
  </si>
  <si>
    <t xml:space="preserve">Nepal pardhan </t>
  </si>
  <si>
    <t xml:space="preserve">Dharampur </t>
  </si>
  <si>
    <t xml:space="preserve">Manoj lakda </t>
  </si>
  <si>
    <t xml:space="preserve">Maharanipur </t>
  </si>
  <si>
    <t>Dipika , siri2288</t>
  </si>
  <si>
    <t>Dharamsay ekka</t>
  </si>
  <si>
    <t>Maheshpur</t>
  </si>
  <si>
    <t>Nuzzivedu X4,2288</t>
  </si>
  <si>
    <t xml:space="preserve">Daya Shankar </t>
  </si>
  <si>
    <t>Advanta807</t>
  </si>
  <si>
    <t>Dipak</t>
  </si>
  <si>
    <t>Telaidhar</t>
  </si>
  <si>
    <t xml:space="preserve">Nirmal tirky </t>
  </si>
  <si>
    <t>Vikas Beej Bhandar</t>
  </si>
  <si>
    <t>Karabel</t>
  </si>
  <si>
    <t>Jaychand</t>
  </si>
  <si>
    <t>Jajga</t>
  </si>
  <si>
    <t>Sandeep Minj</t>
  </si>
  <si>
    <t>Lamdad</t>
  </si>
  <si>
    <t>Akbar Painkra</t>
  </si>
  <si>
    <t>Petla</t>
  </si>
  <si>
    <t>Umesh gupta</t>
  </si>
  <si>
    <t>Baneya</t>
  </si>
  <si>
    <t>Kalinder</t>
  </si>
  <si>
    <t>Harratikra</t>
  </si>
  <si>
    <t>Satyawan bhoy</t>
  </si>
  <si>
    <t>Lichirma</t>
  </si>
  <si>
    <t>2111 , 2121 ,2253</t>
  </si>
  <si>
    <t>Ramsewak</t>
  </si>
  <si>
    <t>Ulkiya</t>
  </si>
  <si>
    <t>Vijay bara</t>
  </si>
  <si>
    <t>Belgaon</t>
  </si>
  <si>
    <t>Dhanraj</t>
  </si>
  <si>
    <t>Radhapur</t>
  </si>
  <si>
    <t>Arun</t>
  </si>
  <si>
    <t>Dhelsara</t>
  </si>
  <si>
    <t>Sajiwan</t>
  </si>
  <si>
    <t>Apoorva krishi kendra</t>
  </si>
  <si>
    <t>Bhauradad</t>
  </si>
  <si>
    <t>Mahesh</t>
  </si>
  <si>
    <t>Nawapara</t>
  </si>
  <si>
    <t>Rinku gupta</t>
  </si>
  <si>
    <t>Benai</t>
  </si>
  <si>
    <t>2111 , 2253 , 2121</t>
  </si>
  <si>
    <t>Dhekitoli</t>
  </si>
  <si>
    <t>Gokul Lakda</t>
  </si>
  <si>
    <t>Annapurna krishi Knedra</t>
  </si>
  <si>
    <t>Subhash</t>
  </si>
  <si>
    <t>Parsa</t>
  </si>
  <si>
    <t>Mannu sing</t>
  </si>
  <si>
    <t>Rajoti</t>
  </si>
  <si>
    <t>Naresh Ram</t>
  </si>
  <si>
    <t>Sur</t>
  </si>
  <si>
    <t>2111 , 2121</t>
  </si>
  <si>
    <t>Navneet</t>
  </si>
  <si>
    <t>Pent</t>
  </si>
  <si>
    <t>2111 , Bheem115</t>
  </si>
  <si>
    <t>Kiran sing</t>
  </si>
  <si>
    <t>Sontarai</t>
  </si>
  <si>
    <t>Samir Bhagat</t>
  </si>
  <si>
    <t>Lahupani</t>
  </si>
  <si>
    <t xml:space="preserve">Ajay Sing </t>
  </si>
  <si>
    <t>Jamdih</t>
  </si>
  <si>
    <t>Shivlal</t>
  </si>
  <si>
    <t>Jp Krishi Kendra</t>
  </si>
  <si>
    <t>Bataikela</t>
  </si>
  <si>
    <t>Chidapara</t>
  </si>
  <si>
    <t>2111. 2253</t>
  </si>
  <si>
    <t>Abhinash Khes</t>
  </si>
  <si>
    <t xml:space="preserve">Haldisand </t>
  </si>
  <si>
    <t>Manoj Bara</t>
  </si>
  <si>
    <t>Bishunpur</t>
  </si>
  <si>
    <t>2111 , 2121, 2253</t>
  </si>
  <si>
    <t>Rampyare</t>
  </si>
  <si>
    <t xml:space="preserve">Aashu Gupta </t>
  </si>
  <si>
    <t>Retailer Category</t>
  </si>
  <si>
    <t>Retailer Firm Name</t>
  </si>
  <si>
    <t>Prop-Name</t>
  </si>
  <si>
    <t xml:space="preserve">Mobile </t>
  </si>
  <si>
    <t>New Retailer</t>
  </si>
  <si>
    <t>Kishan Krishi Sewa Kendra</t>
  </si>
  <si>
    <t>Balkishan</t>
  </si>
  <si>
    <t>Old Retailer</t>
  </si>
  <si>
    <t>Apoorva Krishi Seva Kendra</t>
  </si>
  <si>
    <t>Pappu Kumar</t>
  </si>
  <si>
    <t>Suresh</t>
  </si>
  <si>
    <t>Pooja Beej Bhandar</t>
  </si>
  <si>
    <t>Sanjay</t>
  </si>
  <si>
    <t>Pradhan Kirana Store</t>
  </si>
  <si>
    <t>Sidhu</t>
  </si>
  <si>
    <t>Saket krishi kendra</t>
  </si>
  <si>
    <t>Saket Agarwal</t>
  </si>
  <si>
    <t>70890 41779</t>
  </si>
  <si>
    <t>Pratapgarh</t>
  </si>
  <si>
    <t>Rahu Krishi Kendra</t>
  </si>
  <si>
    <t>Rahul Gupta</t>
  </si>
  <si>
    <t>76970 67027</t>
  </si>
  <si>
    <t>Saraipara</t>
  </si>
  <si>
    <t>Vikas</t>
  </si>
  <si>
    <t>97139 92505</t>
  </si>
  <si>
    <t>Sanajay Gupta</t>
  </si>
  <si>
    <t>Sanjay Gupta</t>
  </si>
  <si>
    <t>94062 78148</t>
  </si>
  <si>
    <t xml:space="preserve">Babba krishi Kendra </t>
  </si>
  <si>
    <t xml:space="preserve">Aaru Krishi kendra </t>
  </si>
  <si>
    <t xml:space="preserve">Shrikant </t>
  </si>
  <si>
    <t>Himanshu kirana store</t>
  </si>
  <si>
    <t xml:space="preserve">Himanshu gupta </t>
  </si>
  <si>
    <t>Sachin kirana store</t>
  </si>
  <si>
    <t>Sachin gupta</t>
  </si>
  <si>
    <t>Mahesh Janral Store</t>
  </si>
  <si>
    <t>Mahesh gupta</t>
  </si>
  <si>
    <t>Sureshpur</t>
  </si>
  <si>
    <t>Rahul Agarwal</t>
  </si>
  <si>
    <t xml:space="preserve">Rahul agrawal </t>
  </si>
  <si>
    <t>Ram Janral store</t>
  </si>
  <si>
    <t xml:space="preserve">Ramlal </t>
  </si>
  <si>
    <t xml:space="preserve">Ashutosh krishi sewa </t>
  </si>
  <si>
    <t xml:space="preserve">Ashutosh </t>
  </si>
  <si>
    <t>Batoli</t>
  </si>
  <si>
    <t xml:space="preserve">Abhay Beej Bhandar </t>
  </si>
  <si>
    <t xml:space="preserve">Jayparkash </t>
  </si>
  <si>
    <t>Shankar Krishi Sewa Kendra</t>
  </si>
  <si>
    <t>Shankar</t>
  </si>
  <si>
    <t xml:space="preserve">dehri krishi seva Kendra </t>
  </si>
  <si>
    <t xml:space="preserve">Ashok dehri </t>
  </si>
  <si>
    <t>Laljit Krishi Kendra</t>
  </si>
  <si>
    <t>Laljit Yadav</t>
  </si>
  <si>
    <t>Pragati Krishi Sewa Kendra</t>
  </si>
  <si>
    <t xml:space="preserve">Pradhan Krishi sava Kendra tirth Pradhan </t>
  </si>
  <si>
    <t>Munna krishi kendra</t>
  </si>
  <si>
    <t xml:space="preserve">Vinod dehri </t>
  </si>
  <si>
    <t xml:space="preserve">dansena krishi seva Kendra </t>
  </si>
  <si>
    <t>manoj dansena</t>
  </si>
  <si>
    <t>BGUDEGA</t>
  </si>
  <si>
    <t>BAHMA</t>
  </si>
  <si>
    <t>BAGBAHAR</t>
  </si>
  <si>
    <t>GHATGAON</t>
  </si>
  <si>
    <t>BIRIMDEGA</t>
  </si>
  <si>
    <t>DARRIDH</t>
  </si>
  <si>
    <t>MUDGAON</t>
  </si>
  <si>
    <t>bla</t>
  </si>
  <si>
    <t>arvind Kumar tirky</t>
  </si>
  <si>
    <t>Shiv Mangal Ram</t>
  </si>
  <si>
    <t>Deogarh</t>
  </si>
  <si>
    <t>Chattisgarh</t>
  </si>
  <si>
    <t>blank,paddy</t>
  </si>
  <si>
    <t>blank,chilli</t>
  </si>
  <si>
    <t>Line Sowing</t>
  </si>
  <si>
    <t>Flooding</t>
  </si>
  <si>
    <t>Flat</t>
  </si>
  <si>
    <t>sarju yadav</t>
  </si>
  <si>
    <t>shivnath</t>
  </si>
  <si>
    <t>parpatiya</t>
  </si>
  <si>
    <t>mainpat</t>
  </si>
  <si>
    <t>blank,ashgourd</t>
  </si>
  <si>
    <t>Ridge</t>
  </si>
  <si>
    <t>2111 power</t>
  </si>
  <si>
    <t>gulab yadav</t>
  </si>
  <si>
    <t>nageshwar yadav</t>
  </si>
  <si>
    <t>kamleshwarpur</t>
  </si>
  <si>
    <t>blank</t>
  </si>
  <si>
    <t>satynarayan yadav</t>
  </si>
  <si>
    <t>parmarth</t>
  </si>
  <si>
    <t>naramadapur</t>
  </si>
  <si>
    <t>mainoat</t>
  </si>
  <si>
    <t>blank,selectone</t>
  </si>
  <si>
    <t>syngenta</t>
  </si>
  <si>
    <t>nakul sai paikra</t>
  </si>
  <si>
    <t>Vishwanath paikra</t>
  </si>
  <si>
    <t>kathrapara</t>
  </si>
  <si>
    <t>blank,paddy,maize</t>
  </si>
  <si>
    <t>blank,tomato</t>
  </si>
  <si>
    <t>Nikesh gupta</t>
  </si>
  <si>
    <t>Pradeep gupta</t>
  </si>
  <si>
    <t>Rajpuro</t>
  </si>
  <si>
    <t>Furrow and Ridges</t>
  </si>
  <si>
    <t>blank,tomato,bottlegourd,bittergourd,cucumber</t>
  </si>
  <si>
    <t>gurabaru yadav</t>
  </si>
  <si>
    <t>blank,cucumber,chilli</t>
  </si>
  <si>
    <t>tarkeshwar yadav</t>
  </si>
  <si>
    <t>2111power</t>
  </si>
  <si>
    <t>suraj prajapati</t>
  </si>
  <si>
    <t>Ganesh prajapati</t>
  </si>
  <si>
    <t>Tangardih</t>
  </si>
  <si>
    <t>bhim 115</t>
  </si>
  <si>
    <t>gajab</t>
  </si>
  <si>
    <t>nath</t>
  </si>
  <si>
    <t>Vijay toppo</t>
  </si>
  <si>
    <t>pawlish toppo</t>
  </si>
  <si>
    <t>firon lakra</t>
  </si>
  <si>
    <t>peta</t>
  </si>
  <si>
    <t>blank,tomato,cucumber</t>
  </si>
  <si>
    <t>Jaikumar yadav</t>
  </si>
  <si>
    <t>damrudhar yadav</t>
  </si>
  <si>
    <t>Surendra Gupta</t>
  </si>
  <si>
    <t>Karim Ansari</t>
  </si>
  <si>
    <t>kabirdham kawardha</t>
  </si>
  <si>
    <t>Bed</t>
  </si>
  <si>
    <t>purushottam</t>
  </si>
  <si>
    <t>sahadan</t>
  </si>
  <si>
    <t>blank,cucumber,tomato</t>
  </si>
  <si>
    <t>Ayush</t>
  </si>
  <si>
    <t>Raja Mohan</t>
  </si>
  <si>
    <t>tungri para</t>
  </si>
  <si>
    <t>Staking</t>
  </si>
  <si>
    <t>aakash bhaghel</t>
  </si>
  <si>
    <t>jagdevram</t>
  </si>
  <si>
    <t>Dharampur</t>
  </si>
  <si>
    <t>dinesh gupta</t>
  </si>
  <si>
    <t>nanku gupta</t>
  </si>
  <si>
    <t>sureshpur</t>
  </si>
  <si>
    <t>blank,tomato,pumpkin</t>
  </si>
  <si>
    <t>bhoyes pradhan</t>
  </si>
  <si>
    <t>chitranjan pradhan</t>
  </si>
  <si>
    <t>dharmpur</t>
  </si>
  <si>
    <t>blank,tomato,cucumber,chilli</t>
  </si>
  <si>
    <t>bhim115</t>
  </si>
  <si>
    <t>bittu gupta</t>
  </si>
  <si>
    <t>jawahar gupta</t>
  </si>
  <si>
    <t>sahnpur</t>
  </si>
  <si>
    <t>blank,cucumber,pumpkin,tomato</t>
  </si>
  <si>
    <t>dhananjay singh</t>
  </si>
  <si>
    <t>khiru ram</t>
  </si>
  <si>
    <t>bagdoli</t>
  </si>
  <si>
    <t>kripa Shankar Gupta</t>
  </si>
  <si>
    <t>Kedar Gupta</t>
  </si>
  <si>
    <t>pradeep Kumar yadav</t>
  </si>
  <si>
    <t>keshav yadav</t>
  </si>
  <si>
    <t>dilip kumar banwasi</t>
  </si>
  <si>
    <t>mohan ram</t>
  </si>
  <si>
    <t>jarratoli</t>
  </si>
  <si>
    <t>Anurag chauhan</t>
  </si>
  <si>
    <t>prakash Chandra chauhan</t>
  </si>
  <si>
    <t>blank,radish</t>
  </si>
  <si>
    <t>ratiya</t>
  </si>
  <si>
    <t>teduram</t>
  </si>
  <si>
    <t>blank,cucumber</t>
  </si>
  <si>
    <t>Mukesh Kumar Gupta</t>
  </si>
  <si>
    <t>Jagdish Gupta</t>
  </si>
  <si>
    <t>upar rajpuri</t>
  </si>
  <si>
    <t>Chilli</t>
  </si>
  <si>
    <t>Piyush Gupta</t>
  </si>
  <si>
    <t>us us</t>
  </si>
  <si>
    <t>lohar Sai</t>
  </si>
  <si>
    <t>dhaniram</t>
  </si>
  <si>
    <t>pandripani</t>
  </si>
  <si>
    <t>Sprinkler</t>
  </si>
  <si>
    <t>kisor yadav</t>
  </si>
  <si>
    <t>ganga yadav</t>
  </si>
  <si>
    <t>Rinku</t>
  </si>
  <si>
    <t>Radhe Gupta</t>
  </si>
  <si>
    <t>navapara</t>
  </si>
  <si>
    <t>karimn sav</t>
  </si>
  <si>
    <t>murtha</t>
  </si>
  <si>
    <t>himmatlal tirky</t>
  </si>
  <si>
    <t>Shri badhiyaram</t>
  </si>
  <si>
    <t>Kaveri</t>
  </si>
  <si>
    <t>Vijay Das</t>
  </si>
  <si>
    <t>gulab Das</t>
  </si>
  <si>
    <t>à¤¢à¥à¤²à¤¸à¤°à¤¾</t>
  </si>
  <si>
    <t>2121 power</t>
  </si>
  <si>
    <t>sukhlal</t>
  </si>
  <si>
    <t>budhan</t>
  </si>
  <si>
    <t>dekhi Doli</t>
  </si>
  <si>
    <t>Umesh Yadav</t>
  </si>
  <si>
    <t>Rameshwar Yadav</t>
  </si>
  <si>
    <t>Beni</t>
  </si>
  <si>
    <t>Ravi Gupta</t>
  </si>
  <si>
    <t>Kedar Shah</t>
  </si>
  <si>
    <t>à¤¬à¤à¤à¤à¤¾à¤²à¤¾</t>
  </si>
  <si>
    <t>Pandal</t>
  </si>
  <si>
    <t>Bhole</t>
  </si>
  <si>
    <t>Manoj Gupta</t>
  </si>
  <si>
    <t>Shambhu Gupta</t>
  </si>
  <si>
    <t>khulata para</t>
  </si>
  <si>
    <t>Dilip Gupta</t>
  </si>
  <si>
    <t>ramdas</t>
  </si>
  <si>
    <t>Ganesh yadav</t>
  </si>
  <si>
    <t>hemanand yadav</t>
  </si>
  <si>
    <t>puranga</t>
  </si>
  <si>
    <t>yugraj paikra</t>
  </si>
  <si>
    <t>raghunandan sai paikra</t>
  </si>
  <si>
    <t>pakerpara</t>
  </si>
  <si>
    <t>manrakhan</t>
  </si>
  <si>
    <t>ram sai</t>
  </si>
  <si>
    <t>dakdauaa</t>
  </si>
  <si>
    <t>jageshwar  gupta</t>
  </si>
  <si>
    <t>hariar guota</t>
  </si>
  <si>
    <t>sharshmar</t>
  </si>
  <si>
    <t>blank,selectone,paddy</t>
  </si>
  <si>
    <t>blank,selectone,onlyfieldcrops</t>
  </si>
  <si>
    <t>2111  power</t>
  </si>
  <si>
    <t>akhileshdehri0101@gmail.com</t>
  </si>
  <si>
    <t>anil tirkky</t>
  </si>
  <si>
    <t>shree dhani tirkky</t>
  </si>
  <si>
    <t>tarragah fitting para</t>
  </si>
  <si>
    <t>jogendra painkara</t>
  </si>
  <si>
    <t>narshing painkara</t>
  </si>
  <si>
    <t>bessrabahar</t>
  </si>
  <si>
    <t>blank,selectone,tomato,bhindi,brinjal</t>
  </si>
  <si>
    <t>Rakesh Kumar sidar</t>
  </si>
  <si>
    <t>Shatrughan sidar</t>
  </si>
  <si>
    <t>pakrgaon</t>
  </si>
  <si>
    <t>goverdhan yadav</t>
  </si>
  <si>
    <t>nathuram yadav</t>
  </si>
  <si>
    <t>dagudihi</t>
  </si>
  <si>
    <t>blank,selectone,onlyfieldcrops,tomato</t>
  </si>
  <si>
    <t>Bhola ram  painkara</t>
  </si>
  <si>
    <t>rulendra piankra</t>
  </si>
  <si>
    <t>shivpur</t>
  </si>
  <si>
    <t>karm say baifalo</t>
  </si>
  <si>
    <t>sukhan baifalo</t>
  </si>
  <si>
    <t>injako</t>
  </si>
  <si>
    <t>Dileep Banjara</t>
  </si>
  <si>
    <t>chadan banjara</t>
  </si>
  <si>
    <t>khardhodhi</t>
  </si>
  <si>
    <t>Amit painkara</t>
  </si>
  <si>
    <t>lohara painkara</t>
  </si>
  <si>
    <t>jamkani</t>
  </si>
  <si>
    <t>Naresh Pradhan</t>
  </si>
  <si>
    <t>purnoram Pradhan</t>
  </si>
  <si>
    <t>Vidiyadhar yadav</t>
  </si>
  <si>
    <t>Bheemraj yadav</t>
  </si>
  <si>
    <t>bhatudand</t>
  </si>
  <si>
    <t>Niranjan ekka</t>
  </si>
  <si>
    <t>Bandhu ram ekka</t>
  </si>
  <si>
    <t>katangtarai nagadapara</t>
  </si>
  <si>
    <t>keshbo ram</t>
  </si>
  <si>
    <t>mahakulpara gala</t>
  </si>
  <si>
    <t>blank,selectone,brinjal,tomato</t>
  </si>
  <si>
    <t>ghanshyam yadav</t>
  </si>
  <si>
    <t>jaivardhan yadav</t>
  </si>
  <si>
    <t>lakjhhar</t>
  </si>
  <si>
    <t>rajaram boda</t>
  </si>
  <si>
    <t>Bundel boda</t>
  </si>
  <si>
    <t>katangtarai</t>
  </si>
  <si>
    <t>Ashok lakra</t>
  </si>
  <si>
    <t>bahadur lakra</t>
  </si>
  <si>
    <t>amilitkra</t>
  </si>
  <si>
    <t>Bhart Rathia</t>
  </si>
  <si>
    <t>Shobhnath rathiya</t>
  </si>
  <si>
    <t>lakhpahari</t>
  </si>
  <si>
    <t>savetri Yadav</t>
  </si>
  <si>
    <t>madam sundar yadav</t>
  </si>
  <si>
    <t>thakurmuada</t>
  </si>
  <si>
    <t>budhram laharye</t>
  </si>
  <si>
    <t>Sundar Ram laharye</t>
  </si>
  <si>
    <t>madanpur</t>
  </si>
  <si>
    <t>Ratan Gupta</t>
  </si>
  <si>
    <t>Salikram gupta</t>
  </si>
  <si>
    <t>potia</t>
  </si>
  <si>
    <t>Vikram kholkho</t>
  </si>
  <si>
    <t>Amar say kholkho</t>
  </si>
  <si>
    <t>darapara</t>
  </si>
  <si>
    <t>karuna prassad yadav</t>
  </si>
  <si>
    <t>chaitan ram yadav</t>
  </si>
  <si>
    <t>Hirapur</t>
  </si>
  <si>
    <t>chamrsingh nag</t>
  </si>
  <si>
    <t>sanuram nag</t>
  </si>
  <si>
    <t>pakrgaon rupapara</t>
  </si>
  <si>
    <t>Tushar Singh</t>
  </si>
  <si>
    <t>kedarsing</t>
  </si>
  <si>
    <t>kukrbhuka</t>
  </si>
  <si>
    <t>blank,paddy,selectone</t>
  </si>
  <si>
    <t>bheem115</t>
  </si>
  <si>
    <t>Narendra Patel</t>
  </si>
  <si>
    <t>hemkumari</t>
  </si>
  <si>
    <t>tarragah</t>
  </si>
  <si>
    <t>dawlt ram</t>
  </si>
  <si>
    <t>Mahadev</t>
  </si>
  <si>
    <t>ongna potia</t>
  </si>
  <si>
    <t>shiwam bhoy</t>
  </si>
  <si>
    <t>jank ram bhoy</t>
  </si>
  <si>
    <t>jhhakkarpur tilaikhar</t>
  </si>
  <si>
    <t>blank,selectone,paddy,onlyvegetables</t>
  </si>
  <si>
    <t>blank,selectone,bhindi,brinjal</t>
  </si>
  <si>
    <t>Ramdhani</t>
  </si>
  <si>
    <t>mittho yadav</t>
  </si>
  <si>
    <t>Katkalo</t>
  </si>
  <si>
    <t>Rajesh gupta</t>
  </si>
  <si>
    <t>sadhulal gupta</t>
  </si>
  <si>
    <t>Tendumar</t>
  </si>
  <si>
    <t>mitrabhan behera</t>
  </si>
  <si>
    <t>doloram behera</t>
  </si>
  <si>
    <t>yuvraj</t>
  </si>
  <si>
    <t>jadhav ram</t>
  </si>
  <si>
    <t>karuwabahl</t>
  </si>
  <si>
    <t>polush beack</t>
  </si>
  <si>
    <t>goverdhan beack</t>
  </si>
  <si>
    <t>charkhapara</t>
  </si>
  <si>
    <t>Vijay yadav</t>
  </si>
  <si>
    <t>damru yadav</t>
  </si>
  <si>
    <t>dahidand</t>
  </si>
  <si>
    <t>ashok behra</t>
  </si>
  <si>
    <t>mitrabhan ram</t>
  </si>
  <si>
    <t>ashok Agarwal</t>
  </si>
  <si>
    <t>Baburam Agarwal</t>
  </si>
  <si>
    <t>thakurpodi shivmandir</t>
  </si>
  <si>
    <t>Kamlesh ambush</t>
  </si>
  <si>
    <t>Kedar ambush</t>
  </si>
  <si>
    <t>joradol</t>
  </si>
  <si>
    <t>vijay patar</t>
  </si>
  <si>
    <t>jadhav patar</t>
  </si>
  <si>
    <t>beldegi</t>
  </si>
  <si>
    <t>anjlus kerketta</t>
  </si>
  <si>
    <t>bigan kerketta</t>
  </si>
  <si>
    <t>kirti giri</t>
  </si>
  <si>
    <t>jaikumar</t>
  </si>
  <si>
    <t>jagarnath Rathia</t>
  </si>
  <si>
    <t>bed Ram rathia</t>
  </si>
  <si>
    <t>bagudega</t>
  </si>
  <si>
    <t>vijay Kumar rathia</t>
  </si>
  <si>
    <t>Humel Singh</t>
  </si>
  <si>
    <t>Tarun yadav</t>
  </si>
  <si>
    <t>kailash yadav</t>
  </si>
  <si>
    <t>dhanimuda</t>
  </si>
  <si>
    <t>nitesh yadav</t>
  </si>
  <si>
    <t>khirodhar yadav</t>
  </si>
  <si>
    <t>thameshwar sidar</t>
  </si>
  <si>
    <t>chamrsay sidar</t>
  </si>
  <si>
    <t>pakrgaon ( ramikela)</t>
  </si>
  <si>
    <t>bheem 115</t>
  </si>
  <si>
    <t>sukhdev sidar</t>
  </si>
  <si>
    <t>shreeram say sidar-</t>
  </si>
  <si>
    <t>kendatikrra</t>
  </si>
  <si>
    <t>venudhar yadav</t>
  </si>
  <si>
    <t>pugdega</t>
  </si>
  <si>
    <t>shobhnath yadav</t>
  </si>
  <si>
    <t>fakiro ram yadav</t>
  </si>
  <si>
    <t>talgaon</t>
  </si>
  <si>
    <t>sukhasagar patel</t>
  </si>
  <si>
    <t>jeevan lal patel</t>
  </si>
  <si>
    <t>Jagdish yadav</t>
  </si>
  <si>
    <t>Raghunath yadav</t>
  </si>
  <si>
    <t>kupakani</t>
  </si>
  <si>
    <t>abhil say sidar-</t>
  </si>
  <si>
    <t>majjhhiama</t>
  </si>
  <si>
    <t>umasankar painkara</t>
  </si>
  <si>
    <t>khuleahwar painkara</t>
  </si>
  <si>
    <t>majjhhiama pithaaama</t>
  </si>
  <si>
    <t>devgunsidar</t>
  </si>
  <si>
    <t>balbhard sidar</t>
  </si>
  <si>
    <t>laldev yadav</t>
  </si>
  <si>
    <t>dwarika prasad yadav</t>
  </si>
  <si>
    <t>chhichli</t>
  </si>
  <si>
    <t>rajeshwar yadav</t>
  </si>
  <si>
    <t>manau yadav</t>
  </si>
  <si>
    <t>Sanjeev Bhagat</t>
  </si>
  <si>
    <t>naimal bhagat</t>
  </si>
  <si>
    <t>gudubahal</t>
  </si>
  <si>
    <t>Santosh yadav</t>
  </si>
  <si>
    <t>blank,chilli,tomato</t>
  </si>
  <si>
    <t>balkishun</t>
  </si>
  <si>
    <t>harakhlal</t>
  </si>
  <si>
    <t>manoj gupta</t>
  </si>
  <si>
    <t>basudev Gupta</t>
  </si>
  <si>
    <t>bishbahri</t>
  </si>
  <si>
    <t>vashudev gupta</t>
  </si>
  <si>
    <t>balishaw</t>
  </si>
  <si>
    <t>bishbahri ( satikhar)</t>
  </si>
  <si>
    <t>satwant</t>
  </si>
  <si>
    <t>brain</t>
  </si>
  <si>
    <t>Bhim115</t>
  </si>
  <si>
    <t>niranjan</t>
  </si>
  <si>
    <t>lukan</t>
  </si>
  <si>
    <t>aamatoli</t>
  </si>
  <si>
    <t>aarti lakra</t>
  </si>
  <si>
    <t>kamil sai</t>
  </si>
  <si>
    <t>rajauti</t>
  </si>
  <si>
    <t>j s Tomar</t>
  </si>
  <si>
    <t>Ms Tomar</t>
  </si>
  <si>
    <t>kunjara</t>
  </si>
  <si>
    <t>mahabali</t>
  </si>
  <si>
    <t>shambhu Charan painkra</t>
  </si>
  <si>
    <t>jiyat ram painkara</t>
  </si>
  <si>
    <t>kunjara udiyan</t>
  </si>
  <si>
    <t>ritesh yadav</t>
  </si>
  <si>
    <t>abhimanyu yadav</t>
  </si>
  <si>
    <t>tedupara</t>
  </si>
  <si>
    <t>Santosh Gupta</t>
  </si>
  <si>
    <t>Gajanand Gupta</t>
  </si>
  <si>
    <t>karrabevra</t>
  </si>
  <si>
    <t>harshit singhania</t>
  </si>
  <si>
    <t>mohan singhania</t>
  </si>
  <si>
    <t>jhharan</t>
  </si>
  <si>
    <t>bhagat ram</t>
  </si>
  <si>
    <t>ram lal</t>
  </si>
  <si>
    <t>Naktimunda</t>
  </si>
  <si>
    <t>blank,bittergourd</t>
  </si>
  <si>
    <t>Mahabali</t>
  </si>
  <si>
    <t>nitin sharma</t>
  </si>
  <si>
    <t>kailash sharma</t>
  </si>
  <si>
    <t>shahdev sahu</t>
  </si>
  <si>
    <t>chandika sahu</t>
  </si>
  <si>
    <t>benya</t>
  </si>
  <si>
    <t>bhujwant</t>
  </si>
  <si>
    <t>Virendra</t>
  </si>
  <si>
    <t>virendra</t>
  </si>
  <si>
    <t>shyamsundar</t>
  </si>
  <si>
    <t>darripara</t>
  </si>
  <si>
    <t>blank,onion,chilli</t>
  </si>
  <si>
    <t>gulshan</t>
  </si>
  <si>
    <t>karru</t>
  </si>
  <si>
    <t>pratapgarh</t>
  </si>
  <si>
    <t>blank,tinda,tomato</t>
  </si>
  <si>
    <t>mahesh</t>
  </si>
  <si>
    <t>maniram</t>
  </si>
  <si>
    <t>dhaurapara</t>
  </si>
</sst>
</file>

<file path=xl/styles.xml><?xml version="1.0" encoding="utf-8"?>
<styleSheet xmlns="http://schemas.openxmlformats.org/spreadsheetml/2006/main">
  <numFmts count="2">
    <numFmt numFmtId="164" formatCode="yyyy\-mm\-dd"/>
    <numFmt numFmtId="165" formatCode="yyyy\-mm\-dd\ h:mm:ss"/>
  </numFmts>
  <fonts count="19">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sz val="11"/>
      <color theme="1"/>
      <name val="Calibri"/>
      <family val="2"/>
      <scheme val="minor"/>
    </font>
    <font>
      <sz val="10"/>
      <name val="Arial"/>
      <family val="2"/>
    </font>
    <font>
      <b/>
      <sz val="11"/>
      <name val="Calibri"/>
      <family val="2"/>
      <scheme val="minor"/>
    </font>
    <font>
      <b/>
      <sz val="14"/>
      <color theme="1"/>
      <name val="Calibri"/>
      <family val="2"/>
      <scheme val="minor"/>
    </font>
    <font>
      <b/>
      <sz val="14"/>
      <color rgb="FF0070DF"/>
      <name val="Calibri"/>
      <family val="2"/>
      <scheme val="minor"/>
    </font>
    <font>
      <b/>
      <sz val="14"/>
      <color theme="1"/>
      <name val="Calibri"/>
      <family val="2"/>
      <scheme val="minor"/>
    </font>
    <font>
      <b/>
      <sz val="14"/>
      <color rgb="FF0070DF"/>
      <name val="Calibri"/>
      <family val="2"/>
      <scheme val="minor"/>
    </font>
    <font>
      <sz val="11"/>
      <color theme="1"/>
      <name val="Calibri"/>
      <family val="2"/>
      <scheme val="minor"/>
    </font>
    <font>
      <sz val="12"/>
      <color indexed="0"/>
      <name val="Calibri"/>
      <family val="2"/>
    </font>
    <font>
      <sz val="11"/>
      <name val="Arial"/>
      <family val="2"/>
    </font>
    <font>
      <sz val="11"/>
      <color rgb="FF000000"/>
      <name val="Calibri"/>
      <family val="2"/>
    </font>
    <font>
      <b/>
      <sz val="11"/>
      <color theme="1"/>
      <name val="Abadi"/>
      <family val="2"/>
    </font>
    <font>
      <sz val="11"/>
      <color theme="1"/>
      <name val="Franklin Gothic Book"/>
      <family val="2"/>
    </font>
  </fonts>
  <fills count="10">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8" tint="0.59999389629810485"/>
        <bgColor indexed="64"/>
      </patternFill>
    </fill>
    <fill>
      <patternFill patternType="solid">
        <fgColor rgb="FF0070C0"/>
        <bgColor indexed="64"/>
      </patternFill>
    </fill>
    <fill>
      <patternFill patternType="solid">
        <fgColor rgb="FF92D050"/>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5">
    <xf numFmtId="0" fontId="0" fillId="0" borderId="0"/>
    <xf numFmtId="0" fontId="7" fillId="0" borderId="0"/>
    <xf numFmtId="9" fontId="13" fillId="0" borderId="0" applyFont="0" applyFill="0" applyBorder="0" applyAlignment="0" applyProtection="0"/>
    <xf numFmtId="0" fontId="15" fillId="0" borderId="0">
      <alignment vertical="center"/>
    </xf>
    <xf numFmtId="0" fontId="15" fillId="0" borderId="0">
      <alignment vertical="center"/>
    </xf>
  </cellStyleXfs>
  <cellXfs count="104">
    <xf numFmtId="0" fontId="0" fillId="0" borderId="0" xfId="0"/>
    <xf numFmtId="0" fontId="0" fillId="0" borderId="1" xfId="0" applyBorder="1"/>
    <xf numFmtId="0" fontId="0" fillId="2" borderId="1" xfId="0" applyFill="1" applyBorder="1"/>
    <xf numFmtId="0" fontId="6" fillId="0" borderId="1" xfId="0" applyFont="1" applyBorder="1" applyAlignment="1">
      <alignment horizontal="left"/>
    </xf>
    <xf numFmtId="0" fontId="0" fillId="0" borderId="1" xfId="0" applyNumberFormat="1" applyBorder="1"/>
    <xf numFmtId="0" fontId="6" fillId="0" borderId="1" xfId="0" applyFont="1" applyBorder="1"/>
    <xf numFmtId="0" fontId="6" fillId="0" borderId="1" xfId="0" applyNumberFormat="1" applyFont="1" applyBorder="1"/>
    <xf numFmtId="0" fontId="0" fillId="0" borderId="1" xfId="0" applyBorder="1" applyAlignment="1">
      <alignment horizontal="right"/>
    </xf>
    <xf numFmtId="0" fontId="8" fillId="3" borderId="1" xfId="0" applyFont="1" applyFill="1" applyBorder="1" applyAlignment="1">
      <alignment vertical="center"/>
    </xf>
    <xf numFmtId="0" fontId="8" fillId="3" borderId="1" xfId="0" applyFont="1" applyFill="1" applyBorder="1" applyAlignment="1">
      <alignment horizontal="center" wrapText="1"/>
    </xf>
    <xf numFmtId="0" fontId="0" fillId="0" borderId="1" xfId="0" applyBorder="1" applyAlignment="1">
      <alignment horizontal="left"/>
    </xf>
    <xf numFmtId="0" fontId="8" fillId="3" borderId="2" xfId="0" applyFont="1" applyFill="1" applyBorder="1" applyAlignment="1">
      <alignment vertical="center"/>
    </xf>
    <xf numFmtId="0" fontId="0" fillId="0" borderId="0" xfId="0" applyAlignment="1">
      <alignment wrapText="1"/>
    </xf>
    <xf numFmtId="0" fontId="0" fillId="0" borderId="3" xfId="0" applyBorder="1" applyAlignment="1">
      <alignment vertical="center" wrapText="1"/>
    </xf>
    <xf numFmtId="9" fontId="0" fillId="0" borderId="0" xfId="0" applyNumberFormat="1" applyAlignment="1">
      <alignment wrapText="1"/>
    </xf>
    <xf numFmtId="0" fontId="0" fillId="2" borderId="6" xfId="0" applyFill="1" applyBorder="1"/>
    <xf numFmtId="0" fontId="0" fillId="0" borderId="6" xfId="0" applyNumberFormat="1" applyBorder="1"/>
    <xf numFmtId="0" fontId="6" fillId="0" borderId="6" xfId="0" applyNumberFormat="1" applyFont="1" applyBorder="1"/>
    <xf numFmtId="0" fontId="6" fillId="0" borderId="6" xfId="0" applyFont="1" applyBorder="1" applyAlignment="1">
      <alignment horizontal="left"/>
    </xf>
    <xf numFmtId="0" fontId="0" fillId="0" borderId="1" xfId="0" applyBorder="1" applyAlignment="1">
      <alignment vertical="center"/>
    </xf>
    <xf numFmtId="0" fontId="4" fillId="0" borderId="0" xfId="0" applyFont="1"/>
    <xf numFmtId="0" fontId="4" fillId="0" borderId="6" xfId="0" applyFont="1" applyBorder="1"/>
    <xf numFmtId="0" fontId="0" fillId="0" borderId="6" xfId="0" applyBorder="1" applyAlignment="1">
      <alignment vertical="center"/>
    </xf>
    <xf numFmtId="0" fontId="0" fillId="0" borderId="6" xfId="0" applyBorder="1"/>
    <xf numFmtId="0" fontId="4" fillId="2" borderId="6" xfId="0" applyFont="1" applyFill="1" applyBorder="1"/>
    <xf numFmtId="0" fontId="6" fillId="2" borderId="1" xfId="0" applyFont="1" applyFill="1" applyBorder="1" applyAlignment="1">
      <alignment vertical="center"/>
    </xf>
    <xf numFmtId="9" fontId="6" fillId="2" borderId="1" xfId="0" applyNumberFormat="1" applyFont="1" applyFill="1" applyBorder="1" applyAlignment="1">
      <alignment vertical="center" wrapText="1"/>
    </xf>
    <xf numFmtId="9" fontId="6" fillId="2" borderId="6" xfId="0" applyNumberFormat="1" applyFont="1" applyFill="1" applyBorder="1" applyAlignment="1">
      <alignment vertical="center"/>
    </xf>
    <xf numFmtId="0" fontId="6" fillId="2" borderId="6" xfId="0" applyFont="1" applyFill="1" applyBorder="1"/>
    <xf numFmtId="0" fontId="6" fillId="0" borderId="6" xfId="0" applyFont="1" applyBorder="1"/>
    <xf numFmtId="0" fontId="6" fillId="2" borderId="6" xfId="0" applyFont="1" applyFill="1" applyBorder="1" applyAlignment="1">
      <alignment wrapText="1"/>
    </xf>
    <xf numFmtId="9" fontId="6" fillId="2" borderId="6" xfId="0" applyNumberFormat="1" applyFont="1" applyFill="1" applyBorder="1"/>
    <xf numFmtId="0" fontId="4" fillId="0" borderId="0" xfId="0" applyFont="1" applyAlignment="1">
      <alignment wrapText="1"/>
    </xf>
    <xf numFmtId="9" fontId="6" fillId="2" borderId="6" xfId="0" applyNumberFormat="1" applyFont="1" applyFill="1" applyBorder="1" applyAlignment="1">
      <alignment wrapText="1"/>
    </xf>
    <xf numFmtId="0" fontId="4" fillId="0" borderId="3" xfId="0" applyFont="1" applyBorder="1" applyAlignment="1">
      <alignment vertical="center" wrapText="1"/>
    </xf>
    <xf numFmtId="0" fontId="4" fillId="0" borderId="6" xfId="0" applyFont="1" applyBorder="1" applyAlignment="1">
      <alignment wrapText="1"/>
    </xf>
    <xf numFmtId="0" fontId="6" fillId="0" borderId="0" xfId="0" applyFont="1"/>
    <xf numFmtId="0" fontId="6" fillId="2" borderId="0" xfId="0" applyFont="1" applyFill="1"/>
    <xf numFmtId="0" fontId="6" fillId="0" borderId="0" xfId="0" applyFont="1" applyAlignment="1">
      <alignment wrapText="1"/>
    </xf>
    <xf numFmtId="0" fontId="5" fillId="2" borderId="6" xfId="0" applyFont="1" applyFill="1" applyBorder="1"/>
    <xf numFmtId="0" fontId="6" fillId="0" borderId="6" xfId="0" applyFont="1" applyFill="1" applyBorder="1"/>
    <xf numFmtId="0" fontId="3" fillId="0" borderId="6" xfId="0" applyFont="1" applyBorder="1"/>
    <xf numFmtId="0" fontId="5" fillId="0" borderId="0" xfId="0" applyFont="1"/>
    <xf numFmtId="0" fontId="5" fillId="0" borderId="0" xfId="0" applyFont="1" applyAlignment="1">
      <alignment wrapText="1"/>
    </xf>
    <xf numFmtId="0" fontId="5" fillId="0" borderId="6" xfId="0" applyFont="1" applyBorder="1"/>
    <xf numFmtId="0" fontId="5" fillId="0" borderId="6" xfId="0" applyFont="1" applyBorder="1" applyAlignment="1">
      <alignment wrapText="1"/>
    </xf>
    <xf numFmtId="0" fontId="6" fillId="2" borderId="7" xfId="0" applyFont="1" applyFill="1" applyBorder="1"/>
    <xf numFmtId="0" fontId="3" fillId="2" borderId="6" xfId="0" applyFont="1" applyFill="1" applyBorder="1"/>
    <xf numFmtId="0" fontId="4" fillId="0" borderId="0" xfId="0" applyFont="1" applyBorder="1"/>
    <xf numFmtId="0" fontId="0" fillId="0" borderId="0" xfId="0" applyBorder="1"/>
    <xf numFmtId="0" fontId="4" fillId="0" borderId="0" xfId="0" applyFont="1" applyBorder="1" applyAlignment="1">
      <alignment vertical="center" wrapText="1"/>
    </xf>
    <xf numFmtId="0" fontId="5" fillId="0" borderId="6" xfId="0" applyFont="1" applyBorder="1" applyAlignment="1">
      <alignment horizontal="left"/>
    </xf>
    <xf numFmtId="0" fontId="0" fillId="2" borderId="0" xfId="0" applyFill="1"/>
    <xf numFmtId="0" fontId="2" fillId="0" borderId="1" xfId="0" applyFont="1" applyBorder="1"/>
    <xf numFmtId="0" fontId="5" fillId="0" borderId="1" xfId="0" applyFont="1" applyBorder="1" applyAlignment="1">
      <alignment horizontal="left"/>
    </xf>
    <xf numFmtId="0" fontId="0" fillId="0" borderId="6" xfId="0" applyBorder="1" applyAlignment="1">
      <alignment horizontal="left"/>
    </xf>
    <xf numFmtId="9" fontId="0" fillId="0" borderId="6" xfId="2" applyFont="1" applyBorder="1"/>
    <xf numFmtId="0" fontId="5" fillId="2" borderId="6" xfId="0" applyFont="1" applyFill="1" applyBorder="1" applyAlignment="1">
      <alignment wrapText="1"/>
    </xf>
    <xf numFmtId="9" fontId="5" fillId="2" borderId="6" xfId="2" applyFont="1" applyFill="1" applyBorder="1" applyAlignment="1">
      <alignment wrapText="1"/>
    </xf>
    <xf numFmtId="9" fontId="5" fillId="2" borderId="6" xfId="2" applyFont="1" applyFill="1" applyBorder="1"/>
    <xf numFmtId="0" fontId="0" fillId="0" borderId="0" xfId="0" applyAlignment="1">
      <alignment horizontal="left"/>
    </xf>
    <xf numFmtId="0" fontId="5" fillId="2" borderId="6" xfId="0" applyFont="1" applyFill="1" applyBorder="1" applyAlignment="1">
      <alignment vertical="center" wrapText="1"/>
    </xf>
    <xf numFmtId="9" fontId="5" fillId="2" borderId="6" xfId="2" applyFont="1" applyFill="1" applyBorder="1" applyAlignment="1">
      <alignment vertical="center" wrapText="1"/>
    </xf>
    <xf numFmtId="0" fontId="0" fillId="0" borderId="6" xfId="0" applyBorder="1" applyAlignment="1">
      <alignment vertical="center" wrapText="1"/>
    </xf>
    <xf numFmtId="9" fontId="0" fillId="0" borderId="6" xfId="2" applyFont="1" applyBorder="1" applyAlignment="1">
      <alignment vertical="center" wrapText="1"/>
    </xf>
    <xf numFmtId="0" fontId="2" fillId="0" borderId="0" xfId="0" applyFont="1"/>
    <xf numFmtId="0" fontId="2" fillId="0" borderId="6" xfId="0" applyFont="1" applyBorder="1"/>
    <xf numFmtId="0" fontId="5" fillId="4" borderId="6" xfId="0" applyFont="1" applyFill="1" applyBorder="1" applyAlignment="1">
      <alignment horizontal="center" vertical="center"/>
    </xf>
    <xf numFmtId="0" fontId="0" fillId="0" borderId="6" xfId="0" applyFill="1" applyBorder="1" applyAlignment="1">
      <alignment vertical="center"/>
    </xf>
    <xf numFmtId="3" fontId="0" fillId="0" borderId="6" xfId="0" applyNumberFormat="1" applyFill="1" applyBorder="1" applyAlignment="1">
      <alignment vertical="center"/>
    </xf>
    <xf numFmtId="0" fontId="0" fillId="0" borderId="6" xfId="0" applyFill="1" applyBorder="1" applyAlignment="1">
      <alignment horizontal="center" vertical="center"/>
    </xf>
    <xf numFmtId="0" fontId="5" fillId="0" borderId="0" xfId="0" applyFont="1" applyAlignment="1">
      <alignment horizontal="left"/>
    </xf>
    <xf numFmtId="0" fontId="5" fillId="2" borderId="6" xfId="0" applyFont="1" applyFill="1" applyBorder="1" applyAlignment="1">
      <alignment horizontal="left" vertical="center" wrapText="1"/>
    </xf>
    <xf numFmtId="0" fontId="5" fillId="5" borderId="6" xfId="0" applyFont="1" applyFill="1" applyBorder="1" applyAlignment="1">
      <alignment horizontal="left" vertical="center" wrapText="1"/>
    </xf>
    <xf numFmtId="0" fontId="0" fillId="2" borderId="6" xfId="0" applyFill="1" applyBorder="1" applyAlignment="1">
      <alignment horizontal="left" vertical="center" wrapText="1"/>
    </xf>
    <xf numFmtId="0" fontId="5" fillId="6" borderId="6" xfId="0" applyFont="1" applyFill="1" applyBorder="1" applyAlignment="1">
      <alignment horizontal="left" vertical="center" wrapText="1"/>
    </xf>
    <xf numFmtId="0" fontId="0" fillId="7" borderId="6" xfId="0" applyFill="1" applyBorder="1" applyAlignment="1">
      <alignment horizontal="left"/>
    </xf>
    <xf numFmtId="9" fontId="0" fillId="7" borderId="6" xfId="2" applyFont="1" applyFill="1" applyBorder="1" applyAlignment="1">
      <alignment horizontal="left"/>
    </xf>
    <xf numFmtId="3" fontId="0" fillId="0" borderId="6" xfId="0" applyNumberFormat="1" applyBorder="1" applyAlignment="1">
      <alignment horizontal="left"/>
    </xf>
    <xf numFmtId="0" fontId="0" fillId="8" borderId="6" xfId="0" applyFill="1" applyBorder="1" applyAlignment="1">
      <alignment horizontal="left"/>
    </xf>
    <xf numFmtId="14" fontId="0" fillId="0" borderId="6" xfId="0" applyNumberFormat="1" applyBorder="1"/>
    <xf numFmtId="0" fontId="14" fillId="0" borderId="6" xfId="0" applyFont="1" applyBorder="1"/>
    <xf numFmtId="3" fontId="0" fillId="0" borderId="6" xfId="0" applyNumberFormat="1" applyBorder="1"/>
    <xf numFmtId="0" fontId="16" fillId="0" borderId="6" xfId="3" applyFont="1" applyBorder="1" applyAlignment="1">
      <alignment horizontal="left" vertical="center"/>
    </xf>
    <xf numFmtId="0" fontId="0" fillId="0" borderId="6" xfId="0" applyBorder="1" applyAlignment="1">
      <alignment horizontal="right"/>
    </xf>
    <xf numFmtId="14" fontId="0" fillId="0" borderId="6" xfId="0" applyNumberFormat="1" applyBorder="1" applyAlignment="1">
      <alignment horizontal="right"/>
    </xf>
    <xf numFmtId="0" fontId="0" fillId="8" borderId="6" xfId="0" applyFill="1" applyBorder="1"/>
    <xf numFmtId="0" fontId="14" fillId="0" borderId="6" xfId="4" applyFont="1" applyBorder="1" applyAlignment="1"/>
    <xf numFmtId="0" fontId="17" fillId="2" borderId="6" xfId="0" applyFont="1" applyFill="1" applyBorder="1" applyAlignment="1">
      <alignment vertical="center" wrapText="1"/>
    </xf>
    <xf numFmtId="0" fontId="18" fillId="9" borderId="6" xfId="0" applyFont="1" applyFill="1" applyBorder="1"/>
    <xf numFmtId="0" fontId="0" fillId="0" borderId="2" xfId="0" applyFill="1" applyBorder="1" applyAlignment="1">
      <alignment vertical="center"/>
    </xf>
    <xf numFmtId="0" fontId="7" fillId="0" borderId="0" xfId="0" applyFont="1" applyAlignment="1"/>
    <xf numFmtId="0" fontId="0" fillId="0" borderId="0" xfId="0" applyFont="1" applyAlignment="1"/>
    <xf numFmtId="164" fontId="7" fillId="0" borderId="0" xfId="0" applyNumberFormat="1" applyFont="1" applyAlignment="1"/>
    <xf numFmtId="165" fontId="7" fillId="0" borderId="0" xfId="0" applyNumberFormat="1" applyFont="1" applyAlignment="1"/>
    <xf numFmtId="0" fontId="7" fillId="2" borderId="0" xfId="0" applyFont="1" applyFill="1" applyAlignment="1"/>
    <xf numFmtId="0" fontId="0" fillId="2" borderId="0" xfId="0" applyFont="1" applyFill="1" applyAlignment="1"/>
    <xf numFmtId="0" fontId="10" fillId="0" borderId="4" xfId="0" applyFont="1" applyBorder="1" applyAlignment="1">
      <alignment horizontal="center" vertical="center" wrapText="1"/>
    </xf>
    <xf numFmtId="0" fontId="0" fillId="0" borderId="0" xfId="0" applyAlignment="1">
      <alignment vertical="center" wrapText="1"/>
    </xf>
    <xf numFmtId="0" fontId="0" fillId="0" borderId="5" xfId="0" applyBorder="1" applyAlignment="1">
      <alignment vertical="center" wrapText="1"/>
    </xf>
    <xf numFmtId="0" fontId="9" fillId="0" borderId="0" xfId="0" applyFont="1" applyAlignment="1">
      <alignment horizontal="center" vertical="center" wrapText="1"/>
    </xf>
    <xf numFmtId="0" fontId="11" fillId="0" borderId="0" xfId="0" applyFont="1" applyAlignment="1">
      <alignment horizontal="center" vertical="center" wrapText="1"/>
    </xf>
    <xf numFmtId="0" fontId="12" fillId="0" borderId="4" xfId="0" applyFont="1" applyBorder="1" applyAlignment="1">
      <alignment horizontal="center" vertical="center" wrapText="1"/>
    </xf>
    <xf numFmtId="0" fontId="4" fillId="0" borderId="5" xfId="0" applyFont="1" applyBorder="1" applyAlignment="1">
      <alignment vertical="center" wrapText="1"/>
    </xf>
  </cellXfs>
  <cellStyles count="5">
    <cellStyle name="Excel Built-in Normal" xfId="1"/>
    <cellStyle name="Normal" xfId="0" builtinId="0"/>
    <cellStyle name="Normal 2" xfId="4"/>
    <cellStyle name="Normal 3" xfId="3"/>
    <cellStyle name="Percent" xfId="2" builtinId="5"/>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H17"/>
  <sheetViews>
    <sheetView tabSelected="1" workbookViewId="0">
      <selection activeCell="F14" sqref="F14"/>
    </sheetView>
  </sheetViews>
  <sheetFormatPr defaultColWidth="9" defaultRowHeight="15"/>
  <sheetData>
    <row r="1" spans="1:8">
      <c r="A1" s="55" t="s">
        <v>293</v>
      </c>
      <c r="B1" s="55" t="s">
        <v>238</v>
      </c>
      <c r="C1" s="23"/>
      <c r="D1" s="23"/>
      <c r="E1" s="23"/>
      <c r="F1" s="23"/>
      <c r="G1" s="56"/>
      <c r="H1" s="56"/>
    </row>
    <row r="2" spans="1:8">
      <c r="A2" s="23"/>
      <c r="B2" s="23"/>
      <c r="C2" s="23"/>
      <c r="D2" s="23"/>
      <c r="E2" s="23"/>
      <c r="F2" s="23"/>
      <c r="G2" s="56"/>
      <c r="H2" s="56"/>
    </row>
    <row r="3" spans="1:8" ht="48" customHeight="1">
      <c r="A3" s="57" t="s">
        <v>294</v>
      </c>
      <c r="B3" s="57" t="s">
        <v>295</v>
      </c>
      <c r="C3" s="57" t="s">
        <v>296</v>
      </c>
      <c r="D3" s="57" t="s">
        <v>297</v>
      </c>
      <c r="E3" s="57" t="s">
        <v>298</v>
      </c>
      <c r="F3" s="57" t="s">
        <v>299</v>
      </c>
      <c r="G3" s="58" t="s">
        <v>300</v>
      </c>
      <c r="H3" s="58" t="s">
        <v>301</v>
      </c>
    </row>
    <row r="4" spans="1:8" ht="56.25" customHeight="1">
      <c r="A4" s="23" t="s">
        <v>302</v>
      </c>
      <c r="B4" s="23" t="s">
        <v>303</v>
      </c>
      <c r="C4" s="23">
        <v>2000</v>
      </c>
      <c r="D4" s="23">
        <v>5000.4000000000005</v>
      </c>
      <c r="E4" s="23">
        <v>356160</v>
      </c>
      <c r="F4" s="23">
        <v>890471.23200000008</v>
      </c>
      <c r="G4" s="56">
        <v>2.5002000000000004</v>
      </c>
      <c r="H4" s="56">
        <v>2.5002000000000004</v>
      </c>
    </row>
    <row r="5" spans="1:8">
      <c r="A5" s="23" t="s">
        <v>304</v>
      </c>
      <c r="B5" s="23" t="s">
        <v>305</v>
      </c>
      <c r="C5" s="23">
        <v>0</v>
      </c>
      <c r="D5" s="23">
        <v>504</v>
      </c>
      <c r="E5" s="23">
        <v>0</v>
      </c>
      <c r="F5" s="23">
        <v>126000</v>
      </c>
      <c r="G5" s="56" t="e">
        <v>#DIV/0!</v>
      </c>
      <c r="H5" s="56" t="e">
        <v>#DIV/0!</v>
      </c>
    </row>
    <row r="6" spans="1:8">
      <c r="A6" s="23" t="s">
        <v>306</v>
      </c>
      <c r="B6" s="23" t="s">
        <v>303</v>
      </c>
      <c r="C6" s="23">
        <v>58000</v>
      </c>
      <c r="D6" s="23">
        <v>56096.5</v>
      </c>
      <c r="E6" s="23">
        <v>14648480</v>
      </c>
      <c r="F6" s="23">
        <v>14167732.039999999</v>
      </c>
      <c r="G6" s="56">
        <v>0.96718103448275861</v>
      </c>
      <c r="H6" s="56">
        <v>0.96718103448275861</v>
      </c>
    </row>
    <row r="7" spans="1:8">
      <c r="A7" s="23" t="s">
        <v>306</v>
      </c>
      <c r="B7" s="23" t="s">
        <v>305</v>
      </c>
      <c r="C7" s="23">
        <v>1500</v>
      </c>
      <c r="D7" s="23">
        <v>1742</v>
      </c>
      <c r="E7" s="23">
        <v>103485</v>
      </c>
      <c r="F7" s="23">
        <v>120180.58</v>
      </c>
      <c r="G7" s="56">
        <v>1.1613333333333333</v>
      </c>
      <c r="H7" s="56">
        <v>1.1613333333333333</v>
      </c>
    </row>
    <row r="8" spans="1:8">
      <c r="A8" s="23" t="s">
        <v>307</v>
      </c>
      <c r="B8" s="23" t="s">
        <v>305</v>
      </c>
      <c r="C8" s="23">
        <v>0</v>
      </c>
      <c r="D8" s="23">
        <v>2000</v>
      </c>
      <c r="E8" s="23">
        <v>0</v>
      </c>
      <c r="F8" s="23">
        <v>110000</v>
      </c>
      <c r="G8" s="56" t="e">
        <v>#DIV/0!</v>
      </c>
      <c r="H8" s="56" t="e">
        <v>#DIV/0!</v>
      </c>
    </row>
    <row r="9" spans="1:8">
      <c r="A9" s="39" t="s">
        <v>308</v>
      </c>
      <c r="B9" s="39"/>
      <c r="C9" s="39">
        <v>61500</v>
      </c>
      <c r="D9" s="39">
        <v>65342.9</v>
      </c>
      <c r="E9" s="39">
        <v>15108125</v>
      </c>
      <c r="F9" s="39">
        <v>15414383.852</v>
      </c>
      <c r="G9" s="59">
        <v>1.0624861788617885</v>
      </c>
      <c r="H9" s="59">
        <v>1.0202711356968519</v>
      </c>
    </row>
    <row r="12" spans="1:8">
      <c r="A12" s="60" t="s">
        <v>293</v>
      </c>
      <c r="B12" s="60" t="s">
        <v>238</v>
      </c>
    </row>
    <row r="14" spans="1:8" ht="75">
      <c r="A14" s="61" t="s">
        <v>295</v>
      </c>
      <c r="B14" s="61" t="s">
        <v>296</v>
      </c>
      <c r="C14" s="61" t="s">
        <v>297</v>
      </c>
      <c r="D14" s="61" t="s">
        <v>298</v>
      </c>
      <c r="E14" s="61" t="s">
        <v>299</v>
      </c>
      <c r="F14" s="62" t="s">
        <v>309</v>
      </c>
      <c r="G14" s="62" t="s">
        <v>310</v>
      </c>
    </row>
    <row r="15" spans="1:8">
      <c r="A15" s="63" t="s">
        <v>303</v>
      </c>
      <c r="B15" s="63">
        <v>60000</v>
      </c>
      <c r="C15" s="63">
        <v>61096.900000000009</v>
      </c>
      <c r="D15" s="63">
        <v>15004639.999999996</v>
      </c>
      <c r="E15" s="63">
        <v>15058203.272000002</v>
      </c>
      <c r="F15" s="64">
        <v>1.0182816666666668</v>
      </c>
      <c r="G15" s="64">
        <v>1.0035697805478843</v>
      </c>
    </row>
    <row r="16" spans="1:8">
      <c r="A16" s="63" t="s">
        <v>305</v>
      </c>
      <c r="B16" s="63">
        <v>1500</v>
      </c>
      <c r="C16" s="63">
        <v>4246</v>
      </c>
      <c r="D16" s="63">
        <v>103485</v>
      </c>
      <c r="E16" s="63">
        <v>356180.57999999996</v>
      </c>
      <c r="F16" s="64">
        <v>2.8306666666666667</v>
      </c>
      <c r="G16" s="64">
        <v>3.4418570807363382</v>
      </c>
    </row>
    <row r="17" spans="1:7" ht="30">
      <c r="A17" s="61" t="s">
        <v>308</v>
      </c>
      <c r="B17" s="61">
        <v>61500</v>
      </c>
      <c r="C17" s="61">
        <v>65342.900000000009</v>
      </c>
      <c r="D17" s="61">
        <v>15108124.999999996</v>
      </c>
      <c r="E17" s="61">
        <v>15414383.852000002</v>
      </c>
      <c r="F17" s="62">
        <v>1.0624861788617888</v>
      </c>
      <c r="G17" s="62">
        <v>1.0202711356968523</v>
      </c>
    </row>
  </sheetData>
  <pageMargins left="0.7" right="0.7" top="0.75" bottom="0.75" header="0.3" footer="0.3"/>
  <pageSetup orientation="portrait" horizontalDpi="300" verticalDpi="300" r:id="rId1"/>
</worksheet>
</file>

<file path=xl/worksheets/sheet10.xml><?xml version="1.0" encoding="utf-8"?>
<worksheet xmlns="http://schemas.openxmlformats.org/spreadsheetml/2006/main" xmlns:r="http://schemas.openxmlformats.org/officeDocument/2006/relationships">
  <dimension ref="A1:AC245"/>
  <sheetViews>
    <sheetView workbookViewId="0">
      <selection sqref="A1:AC245"/>
    </sheetView>
  </sheetViews>
  <sheetFormatPr defaultRowHeight="15"/>
  <sheetData>
    <row r="1" spans="1:29" ht="15" customHeight="1">
      <c r="A1" s="60"/>
      <c r="B1" s="60"/>
      <c r="C1" s="60"/>
      <c r="D1" s="60"/>
      <c r="E1" s="60"/>
      <c r="F1" s="60"/>
      <c r="G1" s="60"/>
      <c r="H1" s="60"/>
      <c r="I1" s="60"/>
      <c r="J1" s="71">
        <f>SUBTOTAL(109,J3:J302)</f>
        <v>620088</v>
      </c>
      <c r="K1" s="60"/>
      <c r="L1" s="60"/>
      <c r="M1" s="60"/>
      <c r="N1" s="60"/>
      <c r="O1" s="60"/>
      <c r="P1" s="60"/>
      <c r="Q1" s="60"/>
      <c r="R1" s="60"/>
      <c r="S1" s="60"/>
      <c r="T1" s="60"/>
      <c r="U1" s="60"/>
      <c r="V1" s="60"/>
      <c r="W1" s="60"/>
      <c r="X1" s="60"/>
      <c r="Y1" s="60"/>
      <c r="Z1" s="60"/>
      <c r="AA1" s="60"/>
      <c r="AB1" s="60"/>
      <c r="AC1" s="60"/>
    </row>
    <row r="2" spans="1:29" ht="60">
      <c r="A2" s="72" t="s">
        <v>566</v>
      </c>
      <c r="B2" s="72" t="s">
        <v>0</v>
      </c>
      <c r="C2" s="72" t="s">
        <v>567</v>
      </c>
      <c r="D2" s="72" t="s">
        <v>287</v>
      </c>
      <c r="E2" s="72" t="s">
        <v>162</v>
      </c>
      <c r="F2" s="72" t="s">
        <v>568</v>
      </c>
      <c r="G2" s="72" t="s">
        <v>120</v>
      </c>
      <c r="H2" s="72" t="s">
        <v>569</v>
      </c>
      <c r="I2" s="73" t="s">
        <v>570</v>
      </c>
      <c r="J2" s="73" t="s">
        <v>571</v>
      </c>
      <c r="K2" s="72" t="s">
        <v>572</v>
      </c>
      <c r="L2" s="72" t="s">
        <v>573</v>
      </c>
      <c r="M2" s="72" t="s">
        <v>574</v>
      </c>
      <c r="N2" s="72" t="s">
        <v>575</v>
      </c>
      <c r="O2" s="72" t="s">
        <v>576</v>
      </c>
      <c r="P2" s="72" t="s">
        <v>577</v>
      </c>
      <c r="Q2" s="72" t="s">
        <v>578</v>
      </c>
      <c r="R2" s="72" t="s">
        <v>579</v>
      </c>
      <c r="S2" s="74" t="s">
        <v>580</v>
      </c>
      <c r="T2" s="74" t="s">
        <v>581</v>
      </c>
      <c r="U2" s="74" t="s">
        <v>252</v>
      </c>
      <c r="V2" s="72" t="s">
        <v>582</v>
      </c>
      <c r="W2" s="74" t="s">
        <v>583</v>
      </c>
      <c r="X2" s="74" t="s">
        <v>584</v>
      </c>
      <c r="Y2" s="74" t="s">
        <v>585</v>
      </c>
      <c r="Z2" s="75" t="s">
        <v>586</v>
      </c>
      <c r="AA2" s="75" t="s">
        <v>9</v>
      </c>
      <c r="AB2" s="75" t="s">
        <v>587</v>
      </c>
      <c r="AC2" s="75" t="s">
        <v>9</v>
      </c>
    </row>
    <row r="3" spans="1:29">
      <c r="A3" s="55">
        <v>1</v>
      </c>
      <c r="B3" s="55" t="s">
        <v>238</v>
      </c>
      <c r="C3" s="55" t="s">
        <v>588</v>
      </c>
      <c r="D3" s="55" t="s">
        <v>238</v>
      </c>
      <c r="E3" s="23" t="s">
        <v>589</v>
      </c>
      <c r="F3" s="55" t="s">
        <v>233</v>
      </c>
      <c r="G3" s="23" t="s">
        <v>590</v>
      </c>
      <c r="H3" s="23" t="s">
        <v>591</v>
      </c>
      <c r="I3" s="23">
        <v>500</v>
      </c>
      <c r="J3" s="76">
        <f>I3*6</f>
        <v>3000</v>
      </c>
      <c r="K3" s="23">
        <v>200</v>
      </c>
      <c r="L3" s="77">
        <f>K3/J3</f>
        <v>6.6666666666666666E-2</v>
      </c>
      <c r="M3" s="55" t="s">
        <v>592</v>
      </c>
      <c r="N3" s="23" t="s">
        <v>593</v>
      </c>
      <c r="O3" s="23">
        <v>807</v>
      </c>
      <c r="P3" s="78"/>
      <c r="Q3" s="78"/>
      <c r="R3" s="79" t="s">
        <v>594</v>
      </c>
      <c r="S3" s="23" t="s">
        <v>595</v>
      </c>
      <c r="T3" s="23" t="s">
        <v>596</v>
      </c>
      <c r="U3" s="23">
        <v>6266756821</v>
      </c>
      <c r="V3" s="23">
        <v>25</v>
      </c>
      <c r="W3" s="23" t="s">
        <v>597</v>
      </c>
      <c r="X3" s="80">
        <v>45205</v>
      </c>
      <c r="Y3" s="23">
        <v>250</v>
      </c>
      <c r="Z3" s="55" t="s">
        <v>598</v>
      </c>
      <c r="AA3" s="55" t="s">
        <v>599</v>
      </c>
      <c r="AB3" s="55" t="s">
        <v>266</v>
      </c>
      <c r="AC3" s="55" t="s">
        <v>238</v>
      </c>
    </row>
    <row r="4" spans="1:29">
      <c r="A4" s="55">
        <v>2</v>
      </c>
      <c r="B4" s="55" t="s">
        <v>238</v>
      </c>
      <c r="C4" s="55" t="s">
        <v>588</v>
      </c>
      <c r="D4" s="55" t="s">
        <v>238</v>
      </c>
      <c r="E4" s="23" t="s">
        <v>600</v>
      </c>
      <c r="F4" s="23" t="s">
        <v>601</v>
      </c>
      <c r="G4" s="23" t="s">
        <v>602</v>
      </c>
      <c r="H4" s="23" t="s">
        <v>603</v>
      </c>
      <c r="I4" s="23">
        <v>800</v>
      </c>
      <c r="J4" s="76">
        <f t="shared" ref="J4:J67" si="0">I4*6</f>
        <v>4800</v>
      </c>
      <c r="K4" s="23">
        <v>800</v>
      </c>
      <c r="L4" s="77">
        <f t="shared" ref="L4:L67" si="1">K4/J4</f>
        <v>0.16666666666666666</v>
      </c>
      <c r="M4" s="55" t="s">
        <v>592</v>
      </c>
      <c r="N4" s="23" t="s">
        <v>604</v>
      </c>
      <c r="O4" s="23">
        <v>2423</v>
      </c>
      <c r="P4" s="55" t="s">
        <v>605</v>
      </c>
      <c r="Q4" s="55">
        <v>2111</v>
      </c>
      <c r="R4" s="79" t="s">
        <v>594</v>
      </c>
      <c r="S4" s="23">
        <v>2121</v>
      </c>
      <c r="T4" s="23" t="s">
        <v>606</v>
      </c>
      <c r="U4" s="23">
        <v>6260922976</v>
      </c>
      <c r="V4" s="23">
        <v>35</v>
      </c>
      <c r="W4" s="23" t="s">
        <v>597</v>
      </c>
      <c r="X4" s="80">
        <v>45206</v>
      </c>
      <c r="Y4" s="23">
        <v>400</v>
      </c>
      <c r="Z4" s="55" t="s">
        <v>598</v>
      </c>
      <c r="AA4" s="55" t="s">
        <v>599</v>
      </c>
      <c r="AB4" s="55" t="s">
        <v>266</v>
      </c>
      <c r="AC4" s="55" t="s">
        <v>238</v>
      </c>
    </row>
    <row r="5" spans="1:29">
      <c r="A5" s="55">
        <v>3</v>
      </c>
      <c r="B5" s="55" t="s">
        <v>238</v>
      </c>
      <c r="C5" s="55" t="s">
        <v>588</v>
      </c>
      <c r="D5" s="55" t="s">
        <v>238</v>
      </c>
      <c r="E5" s="23" t="s">
        <v>607</v>
      </c>
      <c r="F5" s="23" t="s">
        <v>233</v>
      </c>
      <c r="G5" s="23" t="s">
        <v>590</v>
      </c>
      <c r="H5" s="23" t="s">
        <v>591</v>
      </c>
      <c r="I5" s="23">
        <v>400</v>
      </c>
      <c r="J5" s="76">
        <f t="shared" si="0"/>
        <v>2400</v>
      </c>
      <c r="K5" s="23">
        <v>100</v>
      </c>
      <c r="L5" s="77">
        <f t="shared" si="1"/>
        <v>4.1666666666666664E-2</v>
      </c>
      <c r="M5" s="55" t="s">
        <v>592</v>
      </c>
      <c r="N5" s="23">
        <v>2111</v>
      </c>
      <c r="O5" s="23" t="s">
        <v>608</v>
      </c>
      <c r="P5" s="78"/>
      <c r="Q5" s="78"/>
      <c r="R5" s="79" t="s">
        <v>594</v>
      </c>
      <c r="S5" s="23" t="s">
        <v>595</v>
      </c>
      <c r="T5" s="23" t="s">
        <v>609</v>
      </c>
      <c r="U5" s="23">
        <v>6268407418</v>
      </c>
      <c r="V5" s="23">
        <v>26</v>
      </c>
      <c r="W5" s="23" t="s">
        <v>610</v>
      </c>
      <c r="X5" s="80">
        <v>45208</v>
      </c>
      <c r="Y5" s="23">
        <v>200</v>
      </c>
      <c r="Z5" s="55" t="s">
        <v>598</v>
      </c>
      <c r="AA5" s="55" t="s">
        <v>599</v>
      </c>
      <c r="AB5" s="55" t="s">
        <v>266</v>
      </c>
      <c r="AC5" s="55" t="s">
        <v>238</v>
      </c>
    </row>
    <row r="6" spans="1:29">
      <c r="A6" s="55">
        <v>4</v>
      </c>
      <c r="B6" s="55" t="s">
        <v>238</v>
      </c>
      <c r="C6" s="55" t="s">
        <v>588</v>
      </c>
      <c r="D6" s="55" t="s">
        <v>238</v>
      </c>
      <c r="E6" s="23" t="s">
        <v>611</v>
      </c>
      <c r="F6" s="23" t="s">
        <v>233</v>
      </c>
      <c r="G6" s="23" t="s">
        <v>590</v>
      </c>
      <c r="H6" s="23" t="s">
        <v>591</v>
      </c>
      <c r="I6" s="23">
        <v>500</v>
      </c>
      <c r="J6" s="76">
        <f t="shared" si="0"/>
        <v>3000</v>
      </c>
      <c r="K6" s="23">
        <v>150</v>
      </c>
      <c r="L6" s="77">
        <f t="shared" si="1"/>
        <v>0.05</v>
      </c>
      <c r="M6" s="55" t="s">
        <v>592</v>
      </c>
      <c r="N6" s="23">
        <v>2111</v>
      </c>
      <c r="O6" s="23" t="s">
        <v>612</v>
      </c>
      <c r="P6" s="55"/>
      <c r="Q6" s="55"/>
      <c r="R6" s="79" t="s">
        <v>594</v>
      </c>
      <c r="S6" s="23" t="s">
        <v>595</v>
      </c>
      <c r="T6" s="23" t="s">
        <v>613</v>
      </c>
      <c r="U6" s="23">
        <v>7828195978</v>
      </c>
      <c r="V6" s="23">
        <v>19</v>
      </c>
      <c r="W6" s="23" t="s">
        <v>610</v>
      </c>
      <c r="X6" s="80">
        <v>45208</v>
      </c>
      <c r="Y6" s="23">
        <v>190</v>
      </c>
      <c r="Z6" s="55" t="s">
        <v>598</v>
      </c>
      <c r="AA6" s="55" t="s">
        <v>599</v>
      </c>
      <c r="AB6" s="55" t="s">
        <v>266</v>
      </c>
      <c r="AC6" s="55" t="s">
        <v>238</v>
      </c>
    </row>
    <row r="7" spans="1:29">
      <c r="A7" s="55">
        <v>5</v>
      </c>
      <c r="B7" s="55" t="s">
        <v>238</v>
      </c>
      <c r="C7" s="55" t="s">
        <v>588</v>
      </c>
      <c r="D7" s="55" t="s">
        <v>238</v>
      </c>
      <c r="E7" s="23" t="s">
        <v>614</v>
      </c>
      <c r="F7" s="23" t="s">
        <v>601</v>
      </c>
      <c r="G7" s="23" t="s">
        <v>602</v>
      </c>
      <c r="H7" s="23" t="s">
        <v>591</v>
      </c>
      <c r="I7" s="23">
        <v>400</v>
      </c>
      <c r="J7" s="76">
        <f t="shared" si="0"/>
        <v>2400</v>
      </c>
      <c r="K7" s="23">
        <v>70</v>
      </c>
      <c r="L7" s="77">
        <f t="shared" si="1"/>
        <v>2.9166666666666667E-2</v>
      </c>
      <c r="M7" s="55" t="s">
        <v>592</v>
      </c>
      <c r="N7" s="23">
        <v>2233</v>
      </c>
      <c r="O7" s="23" t="s">
        <v>615</v>
      </c>
      <c r="P7" s="78"/>
      <c r="Q7" s="78"/>
      <c r="R7" s="79" t="s">
        <v>594</v>
      </c>
      <c r="S7" s="23" t="s">
        <v>595</v>
      </c>
      <c r="T7" s="23" t="s">
        <v>616</v>
      </c>
      <c r="U7" s="23">
        <v>9329743807</v>
      </c>
      <c r="V7" s="23">
        <v>25</v>
      </c>
      <c r="W7" s="23" t="s">
        <v>597</v>
      </c>
      <c r="X7" s="80">
        <v>45209</v>
      </c>
      <c r="Y7" s="23">
        <v>300</v>
      </c>
      <c r="Z7" s="55" t="s">
        <v>617</v>
      </c>
      <c r="AA7" s="55" t="s">
        <v>417</v>
      </c>
      <c r="AB7" s="55" t="s">
        <v>266</v>
      </c>
      <c r="AC7" s="55" t="s">
        <v>238</v>
      </c>
    </row>
    <row r="8" spans="1:29">
      <c r="A8" s="55">
        <v>6</v>
      </c>
      <c r="B8" s="55" t="s">
        <v>238</v>
      </c>
      <c r="C8" s="55" t="s">
        <v>588</v>
      </c>
      <c r="D8" s="55" t="s">
        <v>238</v>
      </c>
      <c r="E8" s="23" t="s">
        <v>618</v>
      </c>
      <c r="F8" s="23" t="s">
        <v>601</v>
      </c>
      <c r="G8" s="23" t="s">
        <v>330</v>
      </c>
      <c r="H8" s="23" t="s">
        <v>591</v>
      </c>
      <c r="I8" s="23">
        <v>600</v>
      </c>
      <c r="J8" s="76">
        <f t="shared" si="0"/>
        <v>3600</v>
      </c>
      <c r="K8" s="23">
        <v>200</v>
      </c>
      <c r="L8" s="77">
        <f t="shared" si="1"/>
        <v>5.5555555555555552E-2</v>
      </c>
      <c r="M8" s="55" t="s">
        <v>592</v>
      </c>
      <c r="N8" s="23">
        <v>2233</v>
      </c>
      <c r="O8" s="23" t="s">
        <v>619</v>
      </c>
      <c r="P8" s="78"/>
      <c r="Q8" s="78"/>
      <c r="R8" s="79" t="s">
        <v>594</v>
      </c>
      <c r="S8" s="23">
        <v>2111</v>
      </c>
      <c r="T8" s="23" t="s">
        <v>620</v>
      </c>
      <c r="U8" s="23">
        <v>6264839804</v>
      </c>
      <c r="V8" s="23">
        <v>18</v>
      </c>
      <c r="W8" s="23" t="s">
        <v>610</v>
      </c>
      <c r="X8" s="80">
        <v>45209</v>
      </c>
      <c r="Y8" s="23">
        <v>100</v>
      </c>
      <c r="Z8" s="55" t="s">
        <v>617</v>
      </c>
      <c r="AA8" s="55" t="s">
        <v>417</v>
      </c>
      <c r="AB8" s="55" t="s">
        <v>266</v>
      </c>
      <c r="AC8" s="55" t="s">
        <v>238</v>
      </c>
    </row>
    <row r="9" spans="1:29">
      <c r="A9" s="55">
        <v>7</v>
      </c>
      <c r="B9" s="55" t="s">
        <v>238</v>
      </c>
      <c r="C9" s="55" t="s">
        <v>588</v>
      </c>
      <c r="D9" s="55" t="s">
        <v>238</v>
      </c>
      <c r="E9" s="23" t="s">
        <v>621</v>
      </c>
      <c r="F9" s="23" t="s">
        <v>601</v>
      </c>
      <c r="G9" s="23" t="s">
        <v>602</v>
      </c>
      <c r="H9" s="23" t="s">
        <v>591</v>
      </c>
      <c r="I9" s="23">
        <v>800</v>
      </c>
      <c r="J9" s="76">
        <f t="shared" si="0"/>
        <v>4800</v>
      </c>
      <c r="K9" s="23">
        <v>100</v>
      </c>
      <c r="L9" s="77">
        <f t="shared" si="1"/>
        <v>2.0833333333333332E-2</v>
      </c>
      <c r="M9" s="55" t="s">
        <v>592</v>
      </c>
      <c r="N9" s="23">
        <v>2111</v>
      </c>
      <c r="O9" s="23">
        <v>807</v>
      </c>
      <c r="P9" s="55"/>
      <c r="Q9" s="55"/>
      <c r="R9" s="79" t="s">
        <v>594</v>
      </c>
      <c r="S9" s="23" t="s">
        <v>595</v>
      </c>
      <c r="T9" s="23" t="s">
        <v>622</v>
      </c>
      <c r="U9" s="23">
        <v>7828798448</v>
      </c>
      <c r="V9" s="23">
        <v>25</v>
      </c>
      <c r="W9" s="23" t="s">
        <v>610</v>
      </c>
      <c r="X9" s="80">
        <v>45210</v>
      </c>
      <c r="Y9" s="23">
        <v>200</v>
      </c>
      <c r="Z9" s="55" t="s">
        <v>617</v>
      </c>
      <c r="AA9" s="55" t="s">
        <v>417</v>
      </c>
      <c r="AB9" s="55" t="s">
        <v>266</v>
      </c>
      <c r="AC9" s="55" t="s">
        <v>238</v>
      </c>
    </row>
    <row r="10" spans="1:29">
      <c r="A10" s="55">
        <v>8</v>
      </c>
      <c r="B10" s="55" t="s">
        <v>238</v>
      </c>
      <c r="C10" s="55" t="s">
        <v>588</v>
      </c>
      <c r="D10" s="55" t="s">
        <v>238</v>
      </c>
      <c r="E10" s="23" t="s">
        <v>623</v>
      </c>
      <c r="F10" s="23" t="s">
        <v>601</v>
      </c>
      <c r="G10" s="23" t="s">
        <v>602</v>
      </c>
      <c r="H10" s="23" t="s">
        <v>591</v>
      </c>
      <c r="I10" s="23">
        <v>500</v>
      </c>
      <c r="J10" s="76">
        <f t="shared" si="0"/>
        <v>3000</v>
      </c>
      <c r="K10" s="23">
        <v>100</v>
      </c>
      <c r="L10" s="77">
        <f t="shared" si="1"/>
        <v>3.3333333333333333E-2</v>
      </c>
      <c r="M10" s="55" t="s">
        <v>592</v>
      </c>
      <c r="N10" s="23">
        <v>2233</v>
      </c>
      <c r="O10" s="23" t="s">
        <v>624</v>
      </c>
      <c r="P10" s="78"/>
      <c r="Q10" s="78"/>
      <c r="R10" s="79" t="s">
        <v>594</v>
      </c>
      <c r="S10" s="23">
        <v>2233</v>
      </c>
      <c r="T10" s="23" t="s">
        <v>625</v>
      </c>
      <c r="U10" s="23">
        <v>9329258331</v>
      </c>
      <c r="V10" s="23">
        <v>21</v>
      </c>
      <c r="W10" s="23" t="s">
        <v>597</v>
      </c>
      <c r="X10" s="80">
        <v>45210</v>
      </c>
      <c r="Y10" s="23">
        <v>100</v>
      </c>
      <c r="Z10" s="55" t="s">
        <v>617</v>
      </c>
      <c r="AA10" s="55" t="s">
        <v>417</v>
      </c>
      <c r="AB10" s="55" t="s">
        <v>266</v>
      </c>
      <c r="AC10" s="55" t="s">
        <v>238</v>
      </c>
    </row>
    <row r="11" spans="1:29">
      <c r="A11" s="55">
        <v>9</v>
      </c>
      <c r="B11" s="55" t="s">
        <v>238</v>
      </c>
      <c r="C11" s="55" t="s">
        <v>588</v>
      </c>
      <c r="D11" s="55" t="s">
        <v>238</v>
      </c>
      <c r="E11" s="23" t="s">
        <v>626</v>
      </c>
      <c r="F11" s="23" t="s">
        <v>601</v>
      </c>
      <c r="G11" s="23" t="s">
        <v>602</v>
      </c>
      <c r="H11" s="23" t="s">
        <v>591</v>
      </c>
      <c r="I11" s="23">
        <v>500</v>
      </c>
      <c r="J11" s="76">
        <f t="shared" si="0"/>
        <v>3000</v>
      </c>
      <c r="K11" s="23">
        <v>150</v>
      </c>
      <c r="L11" s="77">
        <f t="shared" si="1"/>
        <v>0.05</v>
      </c>
      <c r="M11" s="55" t="s">
        <v>592</v>
      </c>
      <c r="N11" s="23">
        <v>2111</v>
      </c>
      <c r="O11" s="23" t="s">
        <v>627</v>
      </c>
      <c r="P11" s="78"/>
      <c r="Q11" s="78"/>
      <c r="R11" s="79" t="s">
        <v>594</v>
      </c>
      <c r="S11" s="23" t="s">
        <v>595</v>
      </c>
      <c r="T11" s="23" t="s">
        <v>628</v>
      </c>
      <c r="U11" s="23">
        <v>62600386447</v>
      </c>
      <c r="V11" s="23">
        <v>25</v>
      </c>
      <c r="W11" s="23" t="s">
        <v>597</v>
      </c>
      <c r="X11" s="80">
        <v>45211</v>
      </c>
      <c r="Y11" s="23">
        <v>300</v>
      </c>
      <c r="Z11" s="55" t="s">
        <v>629</v>
      </c>
      <c r="AA11" s="55" t="s">
        <v>512</v>
      </c>
      <c r="AB11" s="55" t="s">
        <v>266</v>
      </c>
      <c r="AC11" s="55" t="s">
        <v>238</v>
      </c>
    </row>
    <row r="12" spans="1:29">
      <c r="A12" s="55">
        <v>10</v>
      </c>
      <c r="B12" s="55" t="s">
        <v>238</v>
      </c>
      <c r="C12" s="55" t="s">
        <v>588</v>
      </c>
      <c r="D12" s="55" t="s">
        <v>238</v>
      </c>
      <c r="E12" s="23" t="s">
        <v>630</v>
      </c>
      <c r="F12" s="23" t="s">
        <v>601</v>
      </c>
      <c r="G12" s="23" t="s">
        <v>602</v>
      </c>
      <c r="H12" s="23" t="s">
        <v>603</v>
      </c>
      <c r="I12" s="23">
        <v>500</v>
      </c>
      <c r="J12" s="76">
        <f t="shared" si="0"/>
        <v>3000</v>
      </c>
      <c r="K12" s="23">
        <v>500</v>
      </c>
      <c r="L12" s="77">
        <f t="shared" si="1"/>
        <v>0.16666666666666666</v>
      </c>
      <c r="M12" s="55" t="s">
        <v>592</v>
      </c>
      <c r="N12" s="23">
        <v>2233</v>
      </c>
      <c r="O12" s="23" t="s">
        <v>631</v>
      </c>
      <c r="P12" s="55" t="s">
        <v>605</v>
      </c>
      <c r="Q12" s="55">
        <v>2111</v>
      </c>
      <c r="R12" s="79" t="s">
        <v>594</v>
      </c>
      <c r="S12" s="23">
        <v>2233</v>
      </c>
      <c r="T12" s="23" t="s">
        <v>632</v>
      </c>
      <c r="U12" s="23">
        <v>7828466002</v>
      </c>
      <c r="V12" s="23">
        <v>18</v>
      </c>
      <c r="W12" s="23" t="s">
        <v>610</v>
      </c>
      <c r="X12" s="80">
        <v>45211</v>
      </c>
      <c r="Y12" s="23">
        <v>150</v>
      </c>
      <c r="Z12" s="55" t="s">
        <v>633</v>
      </c>
      <c r="AA12" s="55" t="s">
        <v>516</v>
      </c>
      <c r="AB12" s="55" t="s">
        <v>266</v>
      </c>
      <c r="AC12" s="55" t="s">
        <v>238</v>
      </c>
    </row>
    <row r="13" spans="1:29">
      <c r="A13" s="55">
        <v>11</v>
      </c>
      <c r="B13" s="55" t="s">
        <v>238</v>
      </c>
      <c r="C13" s="55" t="s">
        <v>588</v>
      </c>
      <c r="D13" s="55" t="s">
        <v>238</v>
      </c>
      <c r="E13" s="23" t="s">
        <v>634</v>
      </c>
      <c r="F13" s="23" t="s">
        <v>601</v>
      </c>
      <c r="G13" s="23" t="s">
        <v>602</v>
      </c>
      <c r="H13" s="23" t="s">
        <v>591</v>
      </c>
      <c r="I13" s="23">
        <v>600</v>
      </c>
      <c r="J13" s="76">
        <f t="shared" si="0"/>
        <v>3600</v>
      </c>
      <c r="K13" s="23">
        <v>100</v>
      </c>
      <c r="L13" s="77">
        <f t="shared" si="1"/>
        <v>2.7777777777777776E-2</v>
      </c>
      <c r="M13" s="55" t="s">
        <v>592</v>
      </c>
      <c r="N13" s="23">
        <v>2111</v>
      </c>
      <c r="O13" s="23" t="s">
        <v>635</v>
      </c>
      <c r="P13" s="55"/>
      <c r="Q13" s="55"/>
      <c r="R13" s="79" t="s">
        <v>594</v>
      </c>
      <c r="S13" s="23" t="s">
        <v>595</v>
      </c>
      <c r="T13" s="23" t="s">
        <v>636</v>
      </c>
      <c r="U13" s="23">
        <v>7354167501</v>
      </c>
      <c r="V13" s="23">
        <v>25</v>
      </c>
      <c r="W13" s="23" t="s">
        <v>610</v>
      </c>
      <c r="X13" s="80">
        <v>45212</v>
      </c>
      <c r="Y13" s="23">
        <v>200</v>
      </c>
      <c r="Z13" s="55" t="s">
        <v>633</v>
      </c>
      <c r="AA13" s="55" t="s">
        <v>516</v>
      </c>
      <c r="AB13" s="55" t="s">
        <v>266</v>
      </c>
      <c r="AC13" s="55" t="s">
        <v>238</v>
      </c>
    </row>
    <row r="14" spans="1:29">
      <c r="A14" s="55">
        <v>12</v>
      </c>
      <c r="B14" s="55" t="s">
        <v>238</v>
      </c>
      <c r="C14" s="55" t="s">
        <v>588</v>
      </c>
      <c r="D14" s="55" t="s">
        <v>238</v>
      </c>
      <c r="E14" s="23" t="s">
        <v>637</v>
      </c>
      <c r="F14" s="23" t="s">
        <v>601</v>
      </c>
      <c r="G14" s="23" t="s">
        <v>602</v>
      </c>
      <c r="H14" s="23" t="s">
        <v>591</v>
      </c>
      <c r="I14" s="23">
        <v>500</v>
      </c>
      <c r="J14" s="76">
        <f t="shared" si="0"/>
        <v>3000</v>
      </c>
      <c r="K14" s="23">
        <v>100</v>
      </c>
      <c r="L14" s="77">
        <f t="shared" si="1"/>
        <v>3.3333333333333333E-2</v>
      </c>
      <c r="M14" s="55" t="s">
        <v>592</v>
      </c>
      <c r="N14" s="23">
        <v>2233</v>
      </c>
      <c r="O14" s="23">
        <v>2423</v>
      </c>
      <c r="P14" s="78"/>
      <c r="Q14" s="78"/>
      <c r="R14" s="79" t="s">
        <v>594</v>
      </c>
      <c r="S14" s="23">
        <v>2233</v>
      </c>
      <c r="T14" s="23" t="s">
        <v>638</v>
      </c>
      <c r="U14" s="23">
        <v>8227924462</v>
      </c>
      <c r="V14" s="23">
        <v>25</v>
      </c>
      <c r="W14" s="23" t="s">
        <v>597</v>
      </c>
      <c r="X14" s="80">
        <v>45213</v>
      </c>
      <c r="Y14" s="23">
        <v>250</v>
      </c>
      <c r="Z14" s="55" t="s">
        <v>633</v>
      </c>
      <c r="AA14" s="55" t="s">
        <v>516</v>
      </c>
      <c r="AB14" s="55" t="s">
        <v>266</v>
      </c>
      <c r="AC14" s="55" t="s">
        <v>238</v>
      </c>
    </row>
    <row r="15" spans="1:29">
      <c r="A15" s="55">
        <v>13</v>
      </c>
      <c r="B15" s="55" t="s">
        <v>238</v>
      </c>
      <c r="C15" s="55" t="s">
        <v>588</v>
      </c>
      <c r="D15" s="55" t="s">
        <v>238</v>
      </c>
      <c r="E15" s="23" t="s">
        <v>639</v>
      </c>
      <c r="F15" s="23" t="s">
        <v>601</v>
      </c>
      <c r="G15" s="23" t="s">
        <v>602</v>
      </c>
      <c r="H15" s="23" t="s">
        <v>591</v>
      </c>
      <c r="I15" s="23">
        <v>550</v>
      </c>
      <c r="J15" s="76">
        <f t="shared" si="0"/>
        <v>3300</v>
      </c>
      <c r="K15" s="23">
        <v>130</v>
      </c>
      <c r="L15" s="77">
        <f t="shared" si="1"/>
        <v>3.9393939393939391E-2</v>
      </c>
      <c r="M15" s="55" t="s">
        <v>592</v>
      </c>
      <c r="N15" s="23">
        <v>2233</v>
      </c>
      <c r="O15" s="23" t="s">
        <v>640</v>
      </c>
      <c r="P15" s="55"/>
      <c r="Q15" s="55"/>
      <c r="R15" s="79" t="s">
        <v>594</v>
      </c>
      <c r="S15" s="23">
        <v>2233</v>
      </c>
      <c r="T15" s="23" t="s">
        <v>641</v>
      </c>
      <c r="U15" s="23">
        <v>8770653917</v>
      </c>
      <c r="V15" s="23">
        <v>14</v>
      </c>
      <c r="W15" s="23" t="s">
        <v>610</v>
      </c>
      <c r="X15" s="80">
        <v>45269</v>
      </c>
      <c r="Y15" s="23">
        <v>200</v>
      </c>
      <c r="Z15" s="55" t="s">
        <v>633</v>
      </c>
      <c r="AA15" s="55" t="s">
        <v>516</v>
      </c>
      <c r="AB15" s="55" t="s">
        <v>266</v>
      </c>
      <c r="AC15" s="55" t="s">
        <v>238</v>
      </c>
    </row>
    <row r="16" spans="1:29">
      <c r="A16" s="55">
        <v>14</v>
      </c>
      <c r="B16" s="55" t="s">
        <v>238</v>
      </c>
      <c r="C16" s="55" t="s">
        <v>588</v>
      </c>
      <c r="D16" s="55" t="s">
        <v>238</v>
      </c>
      <c r="E16" s="23" t="s">
        <v>642</v>
      </c>
      <c r="F16" s="23" t="s">
        <v>233</v>
      </c>
      <c r="G16" s="23" t="s">
        <v>590</v>
      </c>
      <c r="H16" s="23" t="s">
        <v>591</v>
      </c>
      <c r="I16" s="23">
        <v>400</v>
      </c>
      <c r="J16" s="76">
        <f t="shared" si="0"/>
        <v>2400</v>
      </c>
      <c r="K16" s="23">
        <v>50</v>
      </c>
      <c r="L16" s="77">
        <f t="shared" si="1"/>
        <v>2.0833333333333332E-2</v>
      </c>
      <c r="M16" s="55" t="s">
        <v>592</v>
      </c>
      <c r="N16" s="23">
        <v>2233</v>
      </c>
      <c r="O16" s="23" t="s">
        <v>643</v>
      </c>
      <c r="P16" s="78"/>
      <c r="Q16" s="78"/>
      <c r="R16" s="79" t="s">
        <v>594</v>
      </c>
      <c r="S16" s="23">
        <v>2233</v>
      </c>
      <c r="T16" s="23" t="s">
        <v>644</v>
      </c>
      <c r="U16" s="23">
        <v>9691914617</v>
      </c>
      <c r="V16" s="23">
        <v>18</v>
      </c>
      <c r="W16" s="23" t="s">
        <v>610</v>
      </c>
      <c r="X16" s="80">
        <v>45215</v>
      </c>
      <c r="Y16" s="23">
        <v>100</v>
      </c>
      <c r="Z16" s="55" t="s">
        <v>633</v>
      </c>
      <c r="AA16" s="55" t="s">
        <v>516</v>
      </c>
      <c r="AB16" s="55" t="s">
        <v>266</v>
      </c>
      <c r="AC16" s="55" t="s">
        <v>238</v>
      </c>
    </row>
    <row r="17" spans="1:29">
      <c r="A17" s="55">
        <v>15</v>
      </c>
      <c r="B17" s="55" t="s">
        <v>238</v>
      </c>
      <c r="C17" s="55" t="s">
        <v>588</v>
      </c>
      <c r="D17" s="55" t="s">
        <v>238</v>
      </c>
      <c r="E17" s="23" t="s">
        <v>645</v>
      </c>
      <c r="F17" s="23" t="s">
        <v>233</v>
      </c>
      <c r="G17" s="23" t="s">
        <v>590</v>
      </c>
      <c r="H17" s="23" t="s">
        <v>591</v>
      </c>
      <c r="I17" s="23">
        <v>400</v>
      </c>
      <c r="J17" s="76">
        <f t="shared" si="0"/>
        <v>2400</v>
      </c>
      <c r="K17" s="23">
        <v>50</v>
      </c>
      <c r="L17" s="77">
        <f t="shared" si="1"/>
        <v>2.0833333333333332E-2</v>
      </c>
      <c r="M17" s="55" t="s">
        <v>592</v>
      </c>
      <c r="N17" s="23" t="s">
        <v>593</v>
      </c>
      <c r="O17" s="23" t="s">
        <v>646</v>
      </c>
      <c r="P17" s="78"/>
      <c r="Q17" s="78"/>
      <c r="R17" s="79" t="s">
        <v>594</v>
      </c>
      <c r="S17" s="23">
        <v>2233</v>
      </c>
      <c r="T17" s="23" t="s">
        <v>647</v>
      </c>
      <c r="U17" s="23">
        <v>6265168001</v>
      </c>
      <c r="V17" s="23">
        <v>23</v>
      </c>
      <c r="W17" s="23" t="s">
        <v>610</v>
      </c>
      <c r="X17" s="80">
        <v>45216</v>
      </c>
      <c r="Y17" s="23">
        <v>150</v>
      </c>
      <c r="Z17" s="55" t="s">
        <v>633</v>
      </c>
      <c r="AA17" s="55" t="s">
        <v>516</v>
      </c>
      <c r="AB17" s="55" t="s">
        <v>266</v>
      </c>
      <c r="AC17" s="55" t="s">
        <v>238</v>
      </c>
    </row>
    <row r="18" spans="1:29">
      <c r="A18" s="55">
        <v>16</v>
      </c>
      <c r="B18" s="55" t="s">
        <v>238</v>
      </c>
      <c r="C18" s="55" t="s">
        <v>588</v>
      </c>
      <c r="D18" s="55" t="s">
        <v>238</v>
      </c>
      <c r="E18" s="23" t="s">
        <v>648</v>
      </c>
      <c r="F18" s="23" t="s">
        <v>649</v>
      </c>
      <c r="G18" s="23" t="s">
        <v>590</v>
      </c>
      <c r="H18" s="23" t="s">
        <v>603</v>
      </c>
      <c r="I18" s="23">
        <v>600</v>
      </c>
      <c r="J18" s="76">
        <f t="shared" si="0"/>
        <v>3600</v>
      </c>
      <c r="K18" s="23">
        <v>800</v>
      </c>
      <c r="L18" s="77">
        <f t="shared" si="1"/>
        <v>0.22222222222222221</v>
      </c>
      <c r="M18" s="55" t="s">
        <v>592</v>
      </c>
      <c r="N18" s="23">
        <v>2111</v>
      </c>
      <c r="O18" s="23" t="s">
        <v>627</v>
      </c>
      <c r="P18" s="55" t="s">
        <v>605</v>
      </c>
      <c r="Q18" s="55">
        <v>2111</v>
      </c>
      <c r="R18" s="79" t="s">
        <v>594</v>
      </c>
      <c r="S18" s="23" t="s">
        <v>595</v>
      </c>
      <c r="T18" s="23" t="s">
        <v>650</v>
      </c>
      <c r="U18" s="23">
        <v>6268981783</v>
      </c>
      <c r="V18" s="23">
        <v>16</v>
      </c>
      <c r="W18" s="23" t="s">
        <v>610</v>
      </c>
      <c r="X18" s="80">
        <v>45216</v>
      </c>
      <c r="Y18" s="23">
        <v>100</v>
      </c>
      <c r="Z18" s="55" t="s">
        <v>633</v>
      </c>
      <c r="AA18" s="55" t="s">
        <v>516</v>
      </c>
      <c r="AB18" s="55" t="s">
        <v>266</v>
      </c>
      <c r="AC18" s="55" t="s">
        <v>238</v>
      </c>
    </row>
    <row r="19" spans="1:29">
      <c r="A19" s="55">
        <v>17</v>
      </c>
      <c r="B19" s="55" t="s">
        <v>238</v>
      </c>
      <c r="C19" s="55" t="s">
        <v>588</v>
      </c>
      <c r="D19" s="55" t="s">
        <v>238</v>
      </c>
      <c r="E19" s="23" t="s">
        <v>651</v>
      </c>
      <c r="F19" s="23" t="s">
        <v>601</v>
      </c>
      <c r="G19" s="23" t="s">
        <v>330</v>
      </c>
      <c r="H19" s="23" t="s">
        <v>603</v>
      </c>
      <c r="I19" s="23">
        <v>600</v>
      </c>
      <c r="J19" s="76">
        <f t="shared" si="0"/>
        <v>3600</v>
      </c>
      <c r="K19" s="23">
        <v>1000</v>
      </c>
      <c r="L19" s="77">
        <f t="shared" si="1"/>
        <v>0.27777777777777779</v>
      </c>
      <c r="M19" s="55" t="s">
        <v>652</v>
      </c>
      <c r="N19" s="23" t="s">
        <v>653</v>
      </c>
      <c r="O19" s="23" t="s">
        <v>654</v>
      </c>
      <c r="P19" s="55" t="s">
        <v>605</v>
      </c>
      <c r="Q19" s="55">
        <v>2111</v>
      </c>
      <c r="R19" s="79" t="s">
        <v>594</v>
      </c>
      <c r="S19" s="23">
        <v>2233</v>
      </c>
      <c r="T19" s="23" t="s">
        <v>655</v>
      </c>
      <c r="U19" s="23">
        <v>7803054299</v>
      </c>
      <c r="V19" s="23">
        <v>18</v>
      </c>
      <c r="W19" s="23" t="s">
        <v>610</v>
      </c>
      <c r="X19" s="80">
        <v>45217</v>
      </c>
      <c r="Y19" s="23">
        <v>180</v>
      </c>
      <c r="Z19" s="55" t="s">
        <v>266</v>
      </c>
      <c r="AA19" s="55" t="s">
        <v>238</v>
      </c>
      <c r="AB19" s="55" t="s">
        <v>266</v>
      </c>
      <c r="AC19" s="55" t="s">
        <v>238</v>
      </c>
    </row>
    <row r="20" spans="1:29">
      <c r="A20" s="55">
        <v>18</v>
      </c>
      <c r="B20" s="55" t="s">
        <v>238</v>
      </c>
      <c r="C20" s="55" t="s">
        <v>588</v>
      </c>
      <c r="D20" s="55" t="s">
        <v>238</v>
      </c>
      <c r="E20" s="23" t="s">
        <v>656</v>
      </c>
      <c r="F20" s="23" t="s">
        <v>649</v>
      </c>
      <c r="G20" s="23" t="s">
        <v>602</v>
      </c>
      <c r="H20" s="23" t="s">
        <v>591</v>
      </c>
      <c r="I20" s="23">
        <v>500</v>
      </c>
      <c r="J20" s="76">
        <f t="shared" si="0"/>
        <v>3000</v>
      </c>
      <c r="K20" s="23">
        <v>50</v>
      </c>
      <c r="L20" s="77">
        <f t="shared" si="1"/>
        <v>1.6666666666666666E-2</v>
      </c>
      <c r="M20" s="55" t="s">
        <v>592</v>
      </c>
      <c r="N20" s="23" t="s">
        <v>657</v>
      </c>
      <c r="O20" s="23" t="s">
        <v>658</v>
      </c>
      <c r="P20" s="55"/>
      <c r="Q20" s="55"/>
      <c r="R20" s="79" t="s">
        <v>594</v>
      </c>
      <c r="S20" s="23">
        <v>2121</v>
      </c>
      <c r="T20" s="23" t="s">
        <v>659</v>
      </c>
      <c r="U20" s="23">
        <v>9617380665</v>
      </c>
      <c r="V20" s="23">
        <v>15</v>
      </c>
      <c r="W20" s="23" t="s">
        <v>610</v>
      </c>
      <c r="X20" s="80">
        <v>45217</v>
      </c>
      <c r="Y20" s="23">
        <v>100</v>
      </c>
      <c r="Z20" s="55" t="s">
        <v>660</v>
      </c>
      <c r="AA20" s="55" t="s">
        <v>661</v>
      </c>
      <c r="AB20" s="55" t="s">
        <v>266</v>
      </c>
      <c r="AC20" s="55" t="s">
        <v>238</v>
      </c>
    </row>
    <row r="21" spans="1:29">
      <c r="A21" s="55">
        <v>19</v>
      </c>
      <c r="B21" s="55" t="s">
        <v>238</v>
      </c>
      <c r="C21" s="55" t="s">
        <v>588</v>
      </c>
      <c r="D21" s="55" t="s">
        <v>238</v>
      </c>
      <c r="E21" s="23" t="s">
        <v>662</v>
      </c>
      <c r="F21" s="23" t="s">
        <v>340</v>
      </c>
      <c r="G21" s="23" t="s">
        <v>602</v>
      </c>
      <c r="H21" s="23" t="s">
        <v>603</v>
      </c>
      <c r="I21" s="23">
        <v>650</v>
      </c>
      <c r="J21" s="76">
        <f t="shared" si="0"/>
        <v>3900</v>
      </c>
      <c r="K21" s="23">
        <v>200</v>
      </c>
      <c r="L21" s="77">
        <f t="shared" si="1"/>
        <v>5.128205128205128E-2</v>
      </c>
      <c r="M21" s="55" t="s">
        <v>592</v>
      </c>
      <c r="N21" s="23" t="s">
        <v>663</v>
      </c>
      <c r="O21" s="23" t="s">
        <v>664</v>
      </c>
      <c r="P21" s="55" t="s">
        <v>605</v>
      </c>
      <c r="Q21" s="55">
        <v>2111</v>
      </c>
      <c r="R21" s="79" t="s">
        <v>594</v>
      </c>
      <c r="S21" s="23">
        <v>2121</v>
      </c>
      <c r="T21" s="23" t="s">
        <v>665</v>
      </c>
      <c r="U21" s="23">
        <v>9617380665</v>
      </c>
      <c r="V21" s="23">
        <v>19</v>
      </c>
      <c r="W21" s="23" t="s">
        <v>610</v>
      </c>
      <c r="X21" s="80">
        <v>45218</v>
      </c>
      <c r="Y21" s="23">
        <v>100</v>
      </c>
      <c r="Z21" s="55" t="s">
        <v>666</v>
      </c>
      <c r="AA21" s="55" t="s">
        <v>667</v>
      </c>
      <c r="AB21" s="55" t="s">
        <v>266</v>
      </c>
      <c r="AC21" s="55" t="s">
        <v>238</v>
      </c>
    </row>
    <row r="22" spans="1:29">
      <c r="A22" s="55">
        <v>20</v>
      </c>
      <c r="B22" s="55" t="s">
        <v>238</v>
      </c>
      <c r="C22" s="55" t="s">
        <v>588</v>
      </c>
      <c r="D22" s="55" t="s">
        <v>238</v>
      </c>
      <c r="E22" s="23" t="s">
        <v>667</v>
      </c>
      <c r="F22" s="23" t="s">
        <v>601</v>
      </c>
      <c r="G22" s="23" t="s">
        <v>668</v>
      </c>
      <c r="H22" s="23" t="s">
        <v>591</v>
      </c>
      <c r="I22" s="23">
        <v>550</v>
      </c>
      <c r="J22" s="76">
        <f t="shared" si="0"/>
        <v>3300</v>
      </c>
      <c r="K22" s="23">
        <v>100</v>
      </c>
      <c r="L22" s="77">
        <f t="shared" si="1"/>
        <v>3.0303030303030304E-2</v>
      </c>
      <c r="M22" s="55" t="s">
        <v>592</v>
      </c>
      <c r="N22" s="23" t="s">
        <v>669</v>
      </c>
      <c r="O22" s="23" t="s">
        <v>670</v>
      </c>
      <c r="P22" s="78"/>
      <c r="Q22" s="78"/>
      <c r="R22" s="79" t="s">
        <v>594</v>
      </c>
      <c r="S22" s="23">
        <v>2121</v>
      </c>
      <c r="T22" s="23" t="s">
        <v>671</v>
      </c>
      <c r="U22" s="23">
        <v>7805880516</v>
      </c>
      <c r="V22" s="23">
        <v>20</v>
      </c>
      <c r="W22" s="23" t="s">
        <v>610</v>
      </c>
      <c r="X22" s="80">
        <v>45218</v>
      </c>
      <c r="Y22" s="23">
        <v>100</v>
      </c>
      <c r="Z22" s="55" t="s">
        <v>666</v>
      </c>
      <c r="AA22" s="55" t="s">
        <v>667</v>
      </c>
      <c r="AB22" s="55" t="s">
        <v>266</v>
      </c>
      <c r="AC22" s="55" t="s">
        <v>238</v>
      </c>
    </row>
    <row r="23" spans="1:29">
      <c r="A23" s="55">
        <v>21</v>
      </c>
      <c r="B23" s="55" t="s">
        <v>238</v>
      </c>
      <c r="C23" s="55" t="s">
        <v>588</v>
      </c>
      <c r="D23" s="55" t="s">
        <v>238</v>
      </c>
      <c r="E23" s="23" t="s">
        <v>672</v>
      </c>
      <c r="F23" s="23" t="s">
        <v>235</v>
      </c>
      <c r="G23" s="23" t="s">
        <v>590</v>
      </c>
      <c r="H23" s="23" t="s">
        <v>591</v>
      </c>
      <c r="I23" s="23">
        <v>450</v>
      </c>
      <c r="J23" s="76">
        <f t="shared" si="0"/>
        <v>2700</v>
      </c>
      <c r="K23" s="23">
        <v>80</v>
      </c>
      <c r="L23" s="77">
        <f t="shared" si="1"/>
        <v>2.9629629629629631E-2</v>
      </c>
      <c r="M23" s="55" t="s">
        <v>592</v>
      </c>
      <c r="N23" s="23" t="s">
        <v>593</v>
      </c>
      <c r="O23" s="23" t="s">
        <v>673</v>
      </c>
      <c r="P23" s="78"/>
      <c r="Q23" s="78"/>
      <c r="R23" s="79" t="s">
        <v>594</v>
      </c>
      <c r="S23" s="23">
        <v>2233</v>
      </c>
      <c r="T23" s="23" t="s">
        <v>674</v>
      </c>
      <c r="U23" s="23">
        <v>9399051259</v>
      </c>
      <c r="V23" s="23">
        <v>17</v>
      </c>
      <c r="W23" s="23" t="s">
        <v>610</v>
      </c>
      <c r="X23" s="80">
        <v>45219</v>
      </c>
      <c r="Y23" s="23">
        <v>100</v>
      </c>
      <c r="Z23" s="55" t="s">
        <v>675</v>
      </c>
      <c r="AA23" s="55" t="s">
        <v>417</v>
      </c>
      <c r="AB23" s="55" t="s">
        <v>266</v>
      </c>
      <c r="AC23" s="55" t="s">
        <v>238</v>
      </c>
    </row>
    <row r="24" spans="1:29">
      <c r="A24" s="55">
        <v>22</v>
      </c>
      <c r="B24" s="55" t="s">
        <v>238</v>
      </c>
      <c r="C24" s="55" t="s">
        <v>588</v>
      </c>
      <c r="D24" s="55" t="s">
        <v>238</v>
      </c>
      <c r="E24" s="23" t="s">
        <v>676</v>
      </c>
      <c r="F24" s="23" t="s">
        <v>601</v>
      </c>
      <c r="G24" s="23" t="s">
        <v>602</v>
      </c>
      <c r="H24" s="23" t="s">
        <v>591</v>
      </c>
      <c r="I24" s="23">
        <v>400</v>
      </c>
      <c r="J24" s="76">
        <f t="shared" si="0"/>
        <v>2400</v>
      </c>
      <c r="K24" s="23">
        <v>50</v>
      </c>
      <c r="L24" s="77">
        <f t="shared" si="1"/>
        <v>2.0833333333333332E-2</v>
      </c>
      <c r="M24" s="55" t="s">
        <v>592</v>
      </c>
      <c r="N24" s="23" t="s">
        <v>593</v>
      </c>
      <c r="O24" s="23" t="s">
        <v>677</v>
      </c>
      <c r="P24" s="78"/>
      <c r="Q24" s="78"/>
      <c r="R24" s="79" t="s">
        <v>594</v>
      </c>
      <c r="S24" s="23">
        <v>2233</v>
      </c>
      <c r="T24" s="23" t="s">
        <v>678</v>
      </c>
      <c r="U24" s="23">
        <v>7879375965</v>
      </c>
      <c r="V24" s="23">
        <v>22</v>
      </c>
      <c r="W24" s="23" t="s">
        <v>597</v>
      </c>
      <c r="X24" s="80">
        <v>45219</v>
      </c>
      <c r="Y24" s="23">
        <v>200</v>
      </c>
      <c r="Z24" s="55" t="s">
        <v>675</v>
      </c>
      <c r="AA24" s="55" t="s">
        <v>417</v>
      </c>
      <c r="AB24" s="55" t="s">
        <v>266</v>
      </c>
      <c r="AC24" s="55" t="s">
        <v>238</v>
      </c>
    </row>
    <row r="25" spans="1:29">
      <c r="A25" s="55">
        <v>23</v>
      </c>
      <c r="B25" s="55" t="s">
        <v>238</v>
      </c>
      <c r="C25" s="55" t="s">
        <v>588</v>
      </c>
      <c r="D25" s="55" t="s">
        <v>238</v>
      </c>
      <c r="E25" s="23" t="s">
        <v>679</v>
      </c>
      <c r="F25" s="23" t="s">
        <v>340</v>
      </c>
      <c r="G25" s="23" t="s">
        <v>668</v>
      </c>
      <c r="H25" s="23" t="s">
        <v>591</v>
      </c>
      <c r="I25" s="23">
        <v>550</v>
      </c>
      <c r="J25" s="76">
        <f t="shared" si="0"/>
        <v>3300</v>
      </c>
      <c r="K25" s="23">
        <v>300</v>
      </c>
      <c r="L25" s="77">
        <f t="shared" si="1"/>
        <v>9.0909090909090912E-2</v>
      </c>
      <c r="M25" s="55" t="s">
        <v>592</v>
      </c>
      <c r="N25" s="23" t="s">
        <v>680</v>
      </c>
      <c r="O25" s="23" t="s">
        <v>681</v>
      </c>
      <c r="P25" s="55"/>
      <c r="Q25" s="55"/>
      <c r="R25" s="79" t="s">
        <v>594</v>
      </c>
      <c r="S25" s="23">
        <v>2253</v>
      </c>
      <c r="T25" s="23" t="s">
        <v>682</v>
      </c>
      <c r="U25" s="23">
        <v>9691623627</v>
      </c>
      <c r="V25" s="23">
        <v>20</v>
      </c>
      <c r="W25" s="23" t="s">
        <v>597</v>
      </c>
      <c r="X25" s="80">
        <v>45220</v>
      </c>
      <c r="Y25" s="23">
        <v>200</v>
      </c>
      <c r="Z25" s="55" t="s">
        <v>675</v>
      </c>
      <c r="AA25" s="55" t="s">
        <v>417</v>
      </c>
      <c r="AB25" s="55" t="s">
        <v>266</v>
      </c>
      <c r="AC25" s="55" t="s">
        <v>238</v>
      </c>
    </row>
    <row r="26" spans="1:29">
      <c r="A26" s="55">
        <v>24</v>
      </c>
      <c r="B26" s="55" t="s">
        <v>238</v>
      </c>
      <c r="C26" s="55" t="s">
        <v>588</v>
      </c>
      <c r="D26" s="55" t="s">
        <v>238</v>
      </c>
      <c r="E26" s="23" t="s">
        <v>683</v>
      </c>
      <c r="F26" s="23" t="s">
        <v>667</v>
      </c>
      <c r="G26" s="23" t="s">
        <v>602</v>
      </c>
      <c r="H26" s="23" t="s">
        <v>603</v>
      </c>
      <c r="I26" s="23">
        <v>600</v>
      </c>
      <c r="J26" s="76">
        <f t="shared" si="0"/>
        <v>3600</v>
      </c>
      <c r="K26" s="23">
        <v>150</v>
      </c>
      <c r="L26" s="77">
        <f t="shared" si="1"/>
        <v>4.1666666666666664E-2</v>
      </c>
      <c r="M26" s="55" t="s">
        <v>592</v>
      </c>
      <c r="N26" s="23" t="s">
        <v>593</v>
      </c>
      <c r="O26" s="23" t="s">
        <v>684</v>
      </c>
      <c r="P26" s="78" t="s">
        <v>605</v>
      </c>
      <c r="Q26" s="78">
        <v>2111</v>
      </c>
      <c r="R26" s="79" t="s">
        <v>594</v>
      </c>
      <c r="S26" s="23" t="s">
        <v>595</v>
      </c>
      <c r="T26" s="23" t="s">
        <v>685</v>
      </c>
      <c r="U26" s="23">
        <v>9617380665</v>
      </c>
      <c r="V26" s="23">
        <v>15</v>
      </c>
      <c r="W26" s="23" t="s">
        <v>610</v>
      </c>
      <c r="X26" s="80">
        <v>45220</v>
      </c>
      <c r="Y26" s="23">
        <v>100</v>
      </c>
      <c r="Z26" s="55"/>
      <c r="AA26" s="55"/>
      <c r="AB26" s="55" t="s">
        <v>266</v>
      </c>
      <c r="AC26" s="55" t="s">
        <v>238</v>
      </c>
    </row>
    <row r="27" spans="1:29">
      <c r="A27" s="55">
        <v>25</v>
      </c>
      <c r="B27" s="55" t="s">
        <v>238</v>
      </c>
      <c r="C27" s="55" t="s">
        <v>588</v>
      </c>
      <c r="D27" s="55" t="s">
        <v>238</v>
      </c>
      <c r="E27" s="23" t="s">
        <v>686</v>
      </c>
      <c r="F27" s="23" t="s">
        <v>649</v>
      </c>
      <c r="G27" s="23" t="s">
        <v>602</v>
      </c>
      <c r="H27" s="23" t="s">
        <v>603</v>
      </c>
      <c r="I27" s="23">
        <v>400</v>
      </c>
      <c r="J27" s="76">
        <f t="shared" si="0"/>
        <v>2400</v>
      </c>
      <c r="K27" s="23">
        <v>130</v>
      </c>
      <c r="L27" s="77">
        <f t="shared" si="1"/>
        <v>5.4166666666666669E-2</v>
      </c>
      <c r="M27" s="55" t="s">
        <v>592</v>
      </c>
      <c r="N27" s="23" t="s">
        <v>593</v>
      </c>
      <c r="O27" s="23" t="s">
        <v>643</v>
      </c>
      <c r="P27" s="78" t="s">
        <v>605</v>
      </c>
      <c r="Q27" s="78">
        <v>2111</v>
      </c>
      <c r="R27" s="79" t="s">
        <v>594</v>
      </c>
      <c r="S27" s="23">
        <v>2233</v>
      </c>
      <c r="T27" s="23" t="s">
        <v>687</v>
      </c>
      <c r="U27" s="23">
        <v>8839863448</v>
      </c>
      <c r="V27" s="23">
        <v>14</v>
      </c>
      <c r="W27" s="23" t="s">
        <v>610</v>
      </c>
      <c r="X27" s="80">
        <v>45222</v>
      </c>
      <c r="Y27" s="23">
        <v>130</v>
      </c>
      <c r="Z27" s="55" t="s">
        <v>266</v>
      </c>
      <c r="AA27" s="55" t="s">
        <v>238</v>
      </c>
      <c r="AB27" s="55" t="s">
        <v>266</v>
      </c>
      <c r="AC27" s="55" t="s">
        <v>238</v>
      </c>
    </row>
    <row r="28" spans="1:29">
      <c r="A28" s="55">
        <v>26</v>
      </c>
      <c r="B28" s="55" t="s">
        <v>238</v>
      </c>
      <c r="C28" s="55" t="s">
        <v>588</v>
      </c>
      <c r="D28" s="55" t="s">
        <v>238</v>
      </c>
      <c r="E28" s="23" t="s">
        <v>688</v>
      </c>
      <c r="F28" s="23" t="s">
        <v>601</v>
      </c>
      <c r="G28" s="23" t="s">
        <v>602</v>
      </c>
      <c r="H28" s="23" t="s">
        <v>591</v>
      </c>
      <c r="I28" s="23">
        <v>600</v>
      </c>
      <c r="J28" s="76">
        <f t="shared" si="0"/>
        <v>3600</v>
      </c>
      <c r="K28" s="23">
        <v>190</v>
      </c>
      <c r="L28" s="77">
        <f t="shared" si="1"/>
        <v>5.2777777777777778E-2</v>
      </c>
      <c r="M28" s="55" t="s">
        <v>592</v>
      </c>
      <c r="N28" s="23" t="s">
        <v>593</v>
      </c>
      <c r="O28" s="23" t="s">
        <v>689</v>
      </c>
      <c r="P28" s="78"/>
      <c r="Q28" s="78"/>
      <c r="R28" s="79" t="s">
        <v>594</v>
      </c>
      <c r="S28" s="23">
        <v>2121</v>
      </c>
      <c r="T28" s="23" t="s">
        <v>690</v>
      </c>
      <c r="U28" s="23">
        <v>8319274976</v>
      </c>
      <c r="V28" s="23">
        <v>18</v>
      </c>
      <c r="W28" s="23" t="s">
        <v>610</v>
      </c>
      <c r="X28" s="80">
        <v>45222</v>
      </c>
      <c r="Y28" s="23">
        <v>150</v>
      </c>
      <c r="Z28" s="55" t="s">
        <v>266</v>
      </c>
      <c r="AA28" s="55" t="s">
        <v>238</v>
      </c>
      <c r="AB28" s="55" t="s">
        <v>266</v>
      </c>
      <c r="AC28" s="55" t="s">
        <v>238</v>
      </c>
    </row>
    <row r="29" spans="1:29">
      <c r="A29" s="55">
        <v>27</v>
      </c>
      <c r="B29" s="55" t="s">
        <v>238</v>
      </c>
      <c r="C29" s="55" t="s">
        <v>588</v>
      </c>
      <c r="D29" s="55" t="s">
        <v>238</v>
      </c>
      <c r="E29" s="23" t="s">
        <v>691</v>
      </c>
      <c r="F29" s="23" t="s">
        <v>235</v>
      </c>
      <c r="G29" s="23" t="s">
        <v>602</v>
      </c>
      <c r="H29" s="23" t="s">
        <v>591</v>
      </c>
      <c r="I29" s="23">
        <v>440</v>
      </c>
      <c r="J29" s="76">
        <f t="shared" si="0"/>
        <v>2640</v>
      </c>
      <c r="K29" s="23">
        <v>120</v>
      </c>
      <c r="L29" s="77">
        <f t="shared" si="1"/>
        <v>4.5454545454545456E-2</v>
      </c>
      <c r="M29" s="55" t="s">
        <v>592</v>
      </c>
      <c r="N29" s="23" t="s">
        <v>593</v>
      </c>
      <c r="O29" s="23" t="s">
        <v>615</v>
      </c>
      <c r="P29" s="78"/>
      <c r="Q29" s="78"/>
      <c r="R29" s="79" t="s">
        <v>594</v>
      </c>
      <c r="S29" s="23">
        <v>2121</v>
      </c>
      <c r="T29" s="23" t="s">
        <v>692</v>
      </c>
      <c r="U29" s="23">
        <v>9329060914</v>
      </c>
      <c r="V29" s="23">
        <v>19</v>
      </c>
      <c r="W29" s="23" t="s">
        <v>610</v>
      </c>
      <c r="X29" s="80">
        <v>45224</v>
      </c>
      <c r="Y29" s="23">
        <v>140</v>
      </c>
      <c r="Z29" s="55" t="s">
        <v>266</v>
      </c>
      <c r="AA29" s="55" t="s">
        <v>238</v>
      </c>
      <c r="AB29" s="55" t="s">
        <v>266</v>
      </c>
      <c r="AC29" s="55" t="s">
        <v>238</v>
      </c>
    </row>
    <row r="30" spans="1:29">
      <c r="A30" s="55">
        <v>28</v>
      </c>
      <c r="B30" s="55" t="s">
        <v>238</v>
      </c>
      <c r="C30" s="55" t="s">
        <v>588</v>
      </c>
      <c r="D30" s="55" t="s">
        <v>238</v>
      </c>
      <c r="E30" s="23" t="s">
        <v>693</v>
      </c>
      <c r="F30" s="23" t="s">
        <v>235</v>
      </c>
      <c r="G30" s="23" t="s">
        <v>602</v>
      </c>
      <c r="H30" s="23" t="s">
        <v>591</v>
      </c>
      <c r="I30" s="23">
        <v>400</v>
      </c>
      <c r="J30" s="76">
        <f t="shared" si="0"/>
        <v>2400</v>
      </c>
      <c r="K30" s="23">
        <v>80</v>
      </c>
      <c r="L30" s="77">
        <f t="shared" si="1"/>
        <v>3.3333333333333333E-2</v>
      </c>
      <c r="M30" s="55" t="s">
        <v>592</v>
      </c>
      <c r="N30" s="23" t="s">
        <v>694</v>
      </c>
      <c r="O30" s="23" t="s">
        <v>695</v>
      </c>
      <c r="P30" s="78"/>
      <c r="Q30" s="78"/>
      <c r="R30" s="79" t="s">
        <v>594</v>
      </c>
      <c r="S30" s="23" t="s">
        <v>696</v>
      </c>
      <c r="T30" s="23" t="s">
        <v>697</v>
      </c>
      <c r="U30" s="23">
        <v>9131528742</v>
      </c>
      <c r="V30" s="23">
        <v>19</v>
      </c>
      <c r="W30" s="23" t="s">
        <v>597</v>
      </c>
      <c r="X30" s="80">
        <v>45224</v>
      </c>
      <c r="Y30" s="23">
        <v>200</v>
      </c>
      <c r="Z30" s="55" t="s">
        <v>266</v>
      </c>
      <c r="AA30" s="55" t="s">
        <v>238</v>
      </c>
      <c r="AB30" s="55" t="s">
        <v>266</v>
      </c>
      <c r="AC30" s="55" t="s">
        <v>238</v>
      </c>
    </row>
    <row r="31" spans="1:29">
      <c r="A31" s="55">
        <v>29</v>
      </c>
      <c r="B31" s="55" t="s">
        <v>238</v>
      </c>
      <c r="C31" s="55" t="s">
        <v>588</v>
      </c>
      <c r="D31" s="55" t="s">
        <v>238</v>
      </c>
      <c r="E31" s="23" t="s">
        <v>698</v>
      </c>
      <c r="F31" s="23" t="s">
        <v>235</v>
      </c>
      <c r="G31" s="23" t="s">
        <v>590</v>
      </c>
      <c r="H31" s="23" t="s">
        <v>591</v>
      </c>
      <c r="I31" s="23">
        <v>550</v>
      </c>
      <c r="J31" s="76">
        <f t="shared" si="0"/>
        <v>3300</v>
      </c>
      <c r="K31" s="23">
        <v>90</v>
      </c>
      <c r="L31" s="77">
        <f t="shared" si="1"/>
        <v>2.7272727272727271E-2</v>
      </c>
      <c r="M31" s="55" t="s">
        <v>592</v>
      </c>
      <c r="N31" s="23" t="s">
        <v>593</v>
      </c>
      <c r="O31" s="23" t="s">
        <v>699</v>
      </c>
      <c r="P31" s="78"/>
      <c r="Q31" s="78"/>
      <c r="R31" s="79" t="s">
        <v>594</v>
      </c>
      <c r="S31" s="23">
        <v>2121</v>
      </c>
      <c r="T31" s="23" t="s">
        <v>700</v>
      </c>
      <c r="U31" s="23">
        <v>9399001794</v>
      </c>
      <c r="V31" s="23">
        <v>19</v>
      </c>
      <c r="W31" s="23" t="s">
        <v>610</v>
      </c>
      <c r="X31" s="80">
        <v>45224</v>
      </c>
      <c r="Y31" s="23">
        <v>200</v>
      </c>
      <c r="Z31" s="55" t="s">
        <v>266</v>
      </c>
      <c r="AA31" s="55" t="s">
        <v>238</v>
      </c>
      <c r="AB31" s="55" t="s">
        <v>266</v>
      </c>
      <c r="AC31" s="55" t="s">
        <v>238</v>
      </c>
    </row>
    <row r="32" spans="1:29">
      <c r="A32" s="55">
        <v>30</v>
      </c>
      <c r="B32" s="55" t="s">
        <v>238</v>
      </c>
      <c r="C32" s="55" t="s">
        <v>588</v>
      </c>
      <c r="D32" s="55" t="s">
        <v>238</v>
      </c>
      <c r="E32" s="23" t="s">
        <v>701</v>
      </c>
      <c r="F32" s="23" t="s">
        <v>235</v>
      </c>
      <c r="G32" s="23" t="s">
        <v>602</v>
      </c>
      <c r="H32" s="23" t="s">
        <v>603</v>
      </c>
      <c r="I32" s="23">
        <v>500</v>
      </c>
      <c r="J32" s="76">
        <f t="shared" si="0"/>
        <v>3000</v>
      </c>
      <c r="K32" s="23">
        <v>110</v>
      </c>
      <c r="L32" s="77">
        <f t="shared" si="1"/>
        <v>3.6666666666666667E-2</v>
      </c>
      <c r="M32" s="55" t="s">
        <v>592</v>
      </c>
      <c r="N32" s="23" t="s">
        <v>593</v>
      </c>
      <c r="O32" s="23" t="s">
        <v>615</v>
      </c>
      <c r="P32" s="78" t="s">
        <v>605</v>
      </c>
      <c r="Q32" s="78"/>
      <c r="R32" s="79" t="s">
        <v>594</v>
      </c>
      <c r="S32" s="23">
        <v>2233</v>
      </c>
      <c r="T32" s="23" t="s">
        <v>702</v>
      </c>
      <c r="U32" s="23">
        <v>930193660</v>
      </c>
      <c r="V32" s="23">
        <v>17</v>
      </c>
      <c r="W32" s="23" t="s">
        <v>597</v>
      </c>
      <c r="X32" s="80">
        <v>45225</v>
      </c>
      <c r="Y32" s="23">
        <v>150</v>
      </c>
      <c r="Z32" s="55" t="s">
        <v>266</v>
      </c>
      <c r="AA32" s="55" t="s">
        <v>238</v>
      </c>
      <c r="AB32" s="55" t="s">
        <v>266</v>
      </c>
      <c r="AC32" s="55" t="s">
        <v>238</v>
      </c>
    </row>
    <row r="33" spans="1:29">
      <c r="A33" s="55">
        <v>31</v>
      </c>
      <c r="B33" s="55" t="s">
        <v>238</v>
      </c>
      <c r="C33" s="55" t="s">
        <v>588</v>
      </c>
      <c r="D33" s="55" t="s">
        <v>238</v>
      </c>
      <c r="E33" s="23" t="s">
        <v>703</v>
      </c>
      <c r="F33" s="23" t="s">
        <v>235</v>
      </c>
      <c r="G33" s="23" t="s">
        <v>590</v>
      </c>
      <c r="H33" s="23" t="s">
        <v>603</v>
      </c>
      <c r="I33" s="23">
        <v>440</v>
      </c>
      <c r="J33" s="76">
        <f t="shared" si="0"/>
        <v>2640</v>
      </c>
      <c r="K33" s="23">
        <v>100</v>
      </c>
      <c r="L33" s="77">
        <f t="shared" si="1"/>
        <v>3.787878787878788E-2</v>
      </c>
      <c r="M33" s="55" t="s">
        <v>592</v>
      </c>
      <c r="N33" s="23" t="s">
        <v>704</v>
      </c>
      <c r="O33" s="23" t="s">
        <v>705</v>
      </c>
      <c r="P33" s="78" t="s">
        <v>605</v>
      </c>
      <c r="Q33" s="78"/>
      <c r="R33" s="79" t="s">
        <v>594</v>
      </c>
      <c r="S33" s="23">
        <v>2253</v>
      </c>
      <c r="T33" s="23" t="s">
        <v>706</v>
      </c>
      <c r="U33" s="23">
        <v>6268802067</v>
      </c>
      <c r="V33" s="23">
        <v>19</v>
      </c>
      <c r="W33" s="23" t="s">
        <v>597</v>
      </c>
      <c r="X33" s="80">
        <v>45226</v>
      </c>
      <c r="Y33" s="23">
        <v>190</v>
      </c>
      <c r="Z33" s="55" t="s">
        <v>266</v>
      </c>
      <c r="AA33" s="55" t="s">
        <v>238</v>
      </c>
      <c r="AB33" s="55" t="s">
        <v>266</v>
      </c>
      <c r="AC33" s="55" t="s">
        <v>238</v>
      </c>
    </row>
    <row r="34" spans="1:29">
      <c r="A34" s="55">
        <v>32</v>
      </c>
      <c r="B34" s="55" t="s">
        <v>238</v>
      </c>
      <c r="C34" s="55" t="s">
        <v>588</v>
      </c>
      <c r="D34" s="55" t="s">
        <v>238</v>
      </c>
      <c r="E34" s="23" t="s">
        <v>707</v>
      </c>
      <c r="F34" s="23" t="s">
        <v>601</v>
      </c>
      <c r="G34" s="23" t="s">
        <v>590</v>
      </c>
      <c r="H34" s="23" t="s">
        <v>591</v>
      </c>
      <c r="I34" s="23">
        <v>440</v>
      </c>
      <c r="J34" s="76">
        <f t="shared" si="0"/>
        <v>2640</v>
      </c>
      <c r="K34" s="23">
        <v>100</v>
      </c>
      <c r="L34" s="77">
        <f t="shared" si="1"/>
        <v>3.787878787878788E-2</v>
      </c>
      <c r="M34" s="55" t="s">
        <v>592</v>
      </c>
      <c r="N34" s="23" t="s">
        <v>593</v>
      </c>
      <c r="O34" s="23" t="s">
        <v>708</v>
      </c>
      <c r="P34" s="55"/>
      <c r="Q34" s="55"/>
      <c r="R34" s="79" t="s">
        <v>594</v>
      </c>
      <c r="S34" s="23" t="s">
        <v>595</v>
      </c>
      <c r="T34" s="23" t="s">
        <v>709</v>
      </c>
      <c r="U34" s="23">
        <v>8357838257</v>
      </c>
      <c r="V34" s="23">
        <v>25</v>
      </c>
      <c r="W34" s="23" t="s">
        <v>597</v>
      </c>
      <c r="X34" s="80">
        <v>45226</v>
      </c>
      <c r="Y34" s="23">
        <v>300</v>
      </c>
      <c r="Z34" s="55" t="s">
        <v>266</v>
      </c>
      <c r="AA34" s="55" t="s">
        <v>238</v>
      </c>
      <c r="AB34" s="55" t="s">
        <v>266</v>
      </c>
      <c r="AC34" s="55" t="s">
        <v>238</v>
      </c>
    </row>
    <row r="35" spans="1:29">
      <c r="A35" s="55">
        <v>33</v>
      </c>
      <c r="B35" s="55" t="s">
        <v>238</v>
      </c>
      <c r="C35" s="55" t="s">
        <v>588</v>
      </c>
      <c r="D35" s="55" t="s">
        <v>238</v>
      </c>
      <c r="E35" s="23" t="s">
        <v>710</v>
      </c>
      <c r="F35" s="23" t="s">
        <v>340</v>
      </c>
      <c r="G35" s="23" t="s">
        <v>590</v>
      </c>
      <c r="H35" s="23" t="s">
        <v>591</v>
      </c>
      <c r="I35" s="23">
        <v>600</v>
      </c>
      <c r="J35" s="76">
        <f t="shared" si="0"/>
        <v>3600</v>
      </c>
      <c r="K35" s="23">
        <v>100</v>
      </c>
      <c r="L35" s="77">
        <f t="shared" si="1"/>
        <v>2.7777777777777776E-2</v>
      </c>
      <c r="M35" s="55" t="s">
        <v>592</v>
      </c>
      <c r="N35" s="23" t="s">
        <v>593</v>
      </c>
      <c r="O35" s="23" t="s">
        <v>711</v>
      </c>
      <c r="P35" s="55"/>
      <c r="Q35" s="55"/>
      <c r="R35" s="79" t="s">
        <v>594</v>
      </c>
      <c r="S35" s="23" t="s">
        <v>696</v>
      </c>
      <c r="T35" s="23" t="s">
        <v>712</v>
      </c>
      <c r="U35" s="23">
        <v>8815168262</v>
      </c>
      <c r="V35" s="23">
        <v>22</v>
      </c>
      <c r="W35" s="23" t="s">
        <v>597</v>
      </c>
      <c r="X35" s="80">
        <v>45227</v>
      </c>
      <c r="Y35" s="23">
        <v>230</v>
      </c>
      <c r="Z35" s="55" t="s">
        <v>266</v>
      </c>
      <c r="AA35" s="55" t="s">
        <v>238</v>
      </c>
      <c r="AB35" s="55" t="s">
        <v>266</v>
      </c>
      <c r="AC35" s="55" t="s">
        <v>238</v>
      </c>
    </row>
    <row r="36" spans="1:29">
      <c r="A36" s="55">
        <v>34</v>
      </c>
      <c r="B36" s="55" t="s">
        <v>238</v>
      </c>
      <c r="C36" s="55" t="s">
        <v>588</v>
      </c>
      <c r="D36" s="55" t="s">
        <v>238</v>
      </c>
      <c r="E36" s="23" t="s">
        <v>713</v>
      </c>
      <c r="F36" s="23" t="s">
        <v>601</v>
      </c>
      <c r="G36" s="23" t="s">
        <v>602</v>
      </c>
      <c r="H36" s="23" t="s">
        <v>591</v>
      </c>
      <c r="I36" s="23">
        <v>450</v>
      </c>
      <c r="J36" s="76">
        <f t="shared" si="0"/>
        <v>2700</v>
      </c>
      <c r="K36" s="23">
        <v>150</v>
      </c>
      <c r="L36" s="77">
        <f t="shared" si="1"/>
        <v>5.5555555555555552E-2</v>
      </c>
      <c r="M36" s="55" t="s">
        <v>592</v>
      </c>
      <c r="N36" s="23" t="s">
        <v>593</v>
      </c>
      <c r="O36" s="23" t="s">
        <v>615</v>
      </c>
      <c r="P36" s="78"/>
      <c r="Q36" s="78"/>
      <c r="R36" s="79" t="s">
        <v>594</v>
      </c>
      <c r="S36" s="23">
        <v>2253</v>
      </c>
      <c r="T36" s="23" t="s">
        <v>714</v>
      </c>
      <c r="U36" s="23">
        <v>9294518935</v>
      </c>
      <c r="V36" s="23">
        <v>19</v>
      </c>
      <c r="W36" s="23" t="s">
        <v>597</v>
      </c>
      <c r="X36" s="80">
        <v>45269</v>
      </c>
      <c r="Y36" s="23">
        <v>190</v>
      </c>
      <c r="Z36" s="55" t="s">
        <v>266</v>
      </c>
      <c r="AA36" s="55" t="s">
        <v>238</v>
      </c>
      <c r="AB36" s="55" t="s">
        <v>266</v>
      </c>
      <c r="AC36" s="55" t="s">
        <v>238</v>
      </c>
    </row>
    <row r="37" spans="1:29">
      <c r="A37" s="55">
        <v>35</v>
      </c>
      <c r="B37" s="55" t="s">
        <v>238</v>
      </c>
      <c r="C37" s="55" t="s">
        <v>588</v>
      </c>
      <c r="D37" s="55" t="s">
        <v>238</v>
      </c>
      <c r="E37" s="23" t="s">
        <v>715</v>
      </c>
      <c r="F37" s="23" t="s">
        <v>224</v>
      </c>
      <c r="G37" s="23" t="s">
        <v>668</v>
      </c>
      <c r="H37" s="23" t="s">
        <v>591</v>
      </c>
      <c r="I37" s="23">
        <v>600</v>
      </c>
      <c r="J37" s="76">
        <f t="shared" si="0"/>
        <v>3600</v>
      </c>
      <c r="K37" s="23">
        <v>160</v>
      </c>
      <c r="L37" s="77">
        <f t="shared" si="1"/>
        <v>4.4444444444444446E-2</v>
      </c>
      <c r="M37" s="55" t="s">
        <v>592</v>
      </c>
      <c r="N37" s="23" t="s">
        <v>593</v>
      </c>
      <c r="O37" s="23" t="s">
        <v>716</v>
      </c>
      <c r="P37" s="78"/>
      <c r="Q37" s="78"/>
      <c r="R37" s="79" t="s">
        <v>594</v>
      </c>
      <c r="S37" s="23">
        <v>2253</v>
      </c>
      <c r="T37" s="23" t="s">
        <v>717</v>
      </c>
      <c r="U37" s="23">
        <v>8120715083</v>
      </c>
      <c r="V37" s="23">
        <v>22</v>
      </c>
      <c r="W37" s="23" t="s">
        <v>597</v>
      </c>
      <c r="X37" s="80">
        <v>45228</v>
      </c>
      <c r="Y37" s="23">
        <v>200</v>
      </c>
      <c r="Z37" s="55" t="s">
        <v>266</v>
      </c>
      <c r="AA37" s="55" t="s">
        <v>238</v>
      </c>
      <c r="AB37" s="55" t="s">
        <v>266</v>
      </c>
      <c r="AC37" s="55" t="s">
        <v>238</v>
      </c>
    </row>
    <row r="38" spans="1:29">
      <c r="A38" s="55">
        <v>36</v>
      </c>
      <c r="B38" s="55" t="s">
        <v>238</v>
      </c>
      <c r="C38" s="55" t="s">
        <v>588</v>
      </c>
      <c r="D38" s="55" t="s">
        <v>238</v>
      </c>
      <c r="E38" s="23" t="s">
        <v>718</v>
      </c>
      <c r="F38" s="23" t="s">
        <v>601</v>
      </c>
      <c r="G38" s="23" t="s">
        <v>602</v>
      </c>
      <c r="H38" s="23" t="s">
        <v>591</v>
      </c>
      <c r="I38" s="23">
        <v>500</v>
      </c>
      <c r="J38" s="76">
        <f t="shared" si="0"/>
        <v>3000</v>
      </c>
      <c r="K38" s="23">
        <v>160</v>
      </c>
      <c r="L38" s="77">
        <f t="shared" si="1"/>
        <v>5.3333333333333337E-2</v>
      </c>
      <c r="M38" s="55" t="s">
        <v>592</v>
      </c>
      <c r="N38" s="23" t="s">
        <v>593</v>
      </c>
      <c r="O38" s="23" t="s">
        <v>719</v>
      </c>
      <c r="P38" s="78"/>
      <c r="Q38" s="78"/>
      <c r="R38" s="79" t="s">
        <v>594</v>
      </c>
      <c r="S38" s="23">
        <v>2253</v>
      </c>
      <c r="T38" s="23" t="s">
        <v>720</v>
      </c>
      <c r="U38" s="23">
        <v>8817946644</v>
      </c>
      <c r="V38" s="23">
        <v>18</v>
      </c>
      <c r="W38" s="23" t="s">
        <v>610</v>
      </c>
      <c r="X38" s="80">
        <v>45229</v>
      </c>
      <c r="Y38" s="23">
        <v>180</v>
      </c>
      <c r="Z38" s="55" t="s">
        <v>266</v>
      </c>
      <c r="AA38" s="55" t="s">
        <v>238</v>
      </c>
      <c r="AB38" s="55" t="s">
        <v>266</v>
      </c>
      <c r="AC38" s="55" t="s">
        <v>238</v>
      </c>
    </row>
    <row r="39" spans="1:29">
      <c r="A39" s="55">
        <v>37</v>
      </c>
      <c r="B39" s="55" t="s">
        <v>238</v>
      </c>
      <c r="C39" s="55" t="s">
        <v>588</v>
      </c>
      <c r="D39" s="55" t="s">
        <v>238</v>
      </c>
      <c r="E39" s="23" t="s">
        <v>721</v>
      </c>
      <c r="F39" s="23" t="s">
        <v>722</v>
      </c>
      <c r="G39" s="23" t="s">
        <v>602</v>
      </c>
      <c r="H39" s="23" t="s">
        <v>603</v>
      </c>
      <c r="I39" s="23">
        <v>500</v>
      </c>
      <c r="J39" s="76">
        <f t="shared" si="0"/>
        <v>3000</v>
      </c>
      <c r="K39" s="23">
        <v>140</v>
      </c>
      <c r="L39" s="77">
        <f t="shared" si="1"/>
        <v>4.6666666666666669E-2</v>
      </c>
      <c r="M39" s="55" t="s">
        <v>592</v>
      </c>
      <c r="N39" s="23" t="s">
        <v>593</v>
      </c>
      <c r="O39" s="23" t="s">
        <v>711</v>
      </c>
      <c r="P39" s="55" t="s">
        <v>605</v>
      </c>
      <c r="Q39" s="55">
        <v>2111</v>
      </c>
      <c r="R39" s="79" t="s">
        <v>594</v>
      </c>
      <c r="S39" s="23" t="s">
        <v>595</v>
      </c>
      <c r="T39" s="23" t="s">
        <v>723</v>
      </c>
      <c r="U39" s="23">
        <v>9406056390</v>
      </c>
      <c r="V39" s="23">
        <v>16</v>
      </c>
      <c r="W39" s="23" t="s">
        <v>610</v>
      </c>
      <c r="X39" s="80">
        <v>45231</v>
      </c>
      <c r="Y39" s="23">
        <v>160</v>
      </c>
      <c r="Z39" s="55" t="s">
        <v>617</v>
      </c>
      <c r="AA39" s="55" t="s">
        <v>535</v>
      </c>
      <c r="AB39" s="55" t="s">
        <v>266</v>
      </c>
      <c r="AC39" s="55" t="s">
        <v>238</v>
      </c>
    </row>
    <row r="40" spans="1:29">
      <c r="A40" s="55">
        <v>38</v>
      </c>
      <c r="B40" s="55" t="s">
        <v>238</v>
      </c>
      <c r="C40" s="55" t="s">
        <v>588</v>
      </c>
      <c r="D40" s="55" t="s">
        <v>238</v>
      </c>
      <c r="E40" s="23" t="s">
        <v>724</v>
      </c>
      <c r="F40" s="23" t="s">
        <v>235</v>
      </c>
      <c r="G40" s="23" t="s">
        <v>590</v>
      </c>
      <c r="H40" s="23" t="s">
        <v>603</v>
      </c>
      <c r="I40" s="23">
        <v>550</v>
      </c>
      <c r="J40" s="76">
        <f t="shared" si="0"/>
        <v>3300</v>
      </c>
      <c r="K40" s="23">
        <v>90</v>
      </c>
      <c r="L40" s="77">
        <f t="shared" si="1"/>
        <v>2.7272727272727271E-2</v>
      </c>
      <c r="M40" s="55" t="s">
        <v>592</v>
      </c>
      <c r="N40" s="23" t="s">
        <v>663</v>
      </c>
      <c r="O40" s="23" t="s">
        <v>699</v>
      </c>
      <c r="P40" s="78" t="s">
        <v>605</v>
      </c>
      <c r="Q40" s="78">
        <v>2111</v>
      </c>
      <c r="R40" s="79" t="s">
        <v>594</v>
      </c>
      <c r="S40" s="23">
        <v>2121</v>
      </c>
      <c r="T40" s="23" t="s">
        <v>725</v>
      </c>
      <c r="U40" s="23">
        <v>9617380665</v>
      </c>
      <c r="V40" s="23">
        <v>18</v>
      </c>
      <c r="W40" s="23" t="s">
        <v>610</v>
      </c>
      <c r="X40" s="80">
        <v>45232</v>
      </c>
      <c r="Y40" s="23">
        <v>200</v>
      </c>
      <c r="Z40" s="55" t="s">
        <v>277</v>
      </c>
      <c r="AA40" s="55" t="s">
        <v>726</v>
      </c>
      <c r="AB40" s="55" t="s">
        <v>266</v>
      </c>
      <c r="AC40" s="55" t="s">
        <v>238</v>
      </c>
    </row>
    <row r="41" spans="1:29">
      <c r="A41" s="55">
        <v>39</v>
      </c>
      <c r="B41" s="55" t="s">
        <v>238</v>
      </c>
      <c r="C41" s="55" t="s">
        <v>588</v>
      </c>
      <c r="D41" s="55" t="s">
        <v>238</v>
      </c>
      <c r="E41" s="23" t="s">
        <v>727</v>
      </c>
      <c r="F41" s="23" t="s">
        <v>601</v>
      </c>
      <c r="G41" s="23" t="s">
        <v>590</v>
      </c>
      <c r="H41" s="23" t="s">
        <v>603</v>
      </c>
      <c r="I41" s="23">
        <v>540</v>
      </c>
      <c r="J41" s="76">
        <f t="shared" si="0"/>
        <v>3240</v>
      </c>
      <c r="K41" s="23">
        <v>1000</v>
      </c>
      <c r="L41" s="77">
        <f t="shared" si="1"/>
        <v>0.30864197530864196</v>
      </c>
      <c r="M41" s="55" t="s">
        <v>592</v>
      </c>
      <c r="N41" s="23" t="s">
        <v>663</v>
      </c>
      <c r="O41" s="23" t="s">
        <v>615</v>
      </c>
      <c r="P41" s="78" t="s">
        <v>605</v>
      </c>
      <c r="Q41" s="78">
        <v>2111</v>
      </c>
      <c r="R41" s="79" t="s">
        <v>594</v>
      </c>
      <c r="S41" s="23">
        <v>2121</v>
      </c>
      <c r="T41" s="23" t="s">
        <v>728</v>
      </c>
      <c r="U41" s="23">
        <v>9617380665</v>
      </c>
      <c r="V41" s="23">
        <v>18</v>
      </c>
      <c r="W41" s="23" t="s">
        <v>610</v>
      </c>
      <c r="X41" s="80">
        <v>45232</v>
      </c>
      <c r="Y41" s="23">
        <v>200</v>
      </c>
      <c r="Z41" s="55" t="s">
        <v>598</v>
      </c>
      <c r="AA41" s="55" t="s">
        <v>599</v>
      </c>
      <c r="AB41" s="55" t="s">
        <v>266</v>
      </c>
      <c r="AC41" s="55" t="s">
        <v>238</v>
      </c>
    </row>
    <row r="42" spans="1:29">
      <c r="A42" s="55">
        <v>40</v>
      </c>
      <c r="B42" s="55" t="s">
        <v>238</v>
      </c>
      <c r="C42" s="55" t="s">
        <v>588</v>
      </c>
      <c r="D42" s="55" t="s">
        <v>238</v>
      </c>
      <c r="E42" s="23" t="s">
        <v>729</v>
      </c>
      <c r="F42" s="23" t="s">
        <v>224</v>
      </c>
      <c r="G42" s="23" t="s">
        <v>590</v>
      </c>
      <c r="H42" s="23" t="s">
        <v>591</v>
      </c>
      <c r="I42" s="23">
        <v>550</v>
      </c>
      <c r="J42" s="76">
        <f t="shared" si="0"/>
        <v>3300</v>
      </c>
      <c r="K42" s="23">
        <v>150</v>
      </c>
      <c r="L42" s="77">
        <f t="shared" si="1"/>
        <v>4.5454545454545456E-2</v>
      </c>
      <c r="M42" s="55" t="s">
        <v>592</v>
      </c>
      <c r="N42" s="23" t="s">
        <v>593</v>
      </c>
      <c r="O42" s="23" t="s">
        <v>730</v>
      </c>
      <c r="P42" s="78"/>
      <c r="Q42" s="78"/>
      <c r="R42" s="79" t="s">
        <v>594</v>
      </c>
      <c r="S42" s="23">
        <v>2233</v>
      </c>
      <c r="T42" s="23" t="s">
        <v>731</v>
      </c>
      <c r="U42" s="23">
        <v>9617380665</v>
      </c>
      <c r="V42" s="23">
        <v>20</v>
      </c>
      <c r="W42" s="23" t="s">
        <v>597</v>
      </c>
      <c r="X42" s="80">
        <v>45233</v>
      </c>
      <c r="Y42" s="23">
        <v>190</v>
      </c>
      <c r="Z42" s="55" t="s">
        <v>633</v>
      </c>
      <c r="AA42" s="55" t="s">
        <v>516</v>
      </c>
      <c r="AB42" s="55" t="s">
        <v>266</v>
      </c>
      <c r="AC42" s="55" t="s">
        <v>238</v>
      </c>
    </row>
    <row r="43" spans="1:29">
      <c r="A43" s="55">
        <v>41</v>
      </c>
      <c r="B43" s="55" t="s">
        <v>238</v>
      </c>
      <c r="C43" s="55" t="s">
        <v>588</v>
      </c>
      <c r="D43" s="55" t="s">
        <v>238</v>
      </c>
      <c r="E43" s="23" t="s">
        <v>732</v>
      </c>
      <c r="F43" s="23" t="s">
        <v>235</v>
      </c>
      <c r="G43" s="23" t="s">
        <v>602</v>
      </c>
      <c r="H43" s="23" t="s">
        <v>591</v>
      </c>
      <c r="I43" s="23">
        <v>700</v>
      </c>
      <c r="J43" s="76">
        <f t="shared" si="0"/>
        <v>4200</v>
      </c>
      <c r="K43" s="23">
        <v>200</v>
      </c>
      <c r="L43" s="77">
        <f t="shared" si="1"/>
        <v>4.7619047619047616E-2</v>
      </c>
      <c r="M43" s="55" t="s">
        <v>592</v>
      </c>
      <c r="N43" s="23" t="s">
        <v>663</v>
      </c>
      <c r="O43" s="23" t="s">
        <v>711</v>
      </c>
      <c r="P43" s="78"/>
      <c r="Q43" s="78"/>
      <c r="R43" s="79" t="s">
        <v>594</v>
      </c>
      <c r="S43" s="23">
        <v>2121</v>
      </c>
      <c r="T43" s="23" t="s">
        <v>733</v>
      </c>
      <c r="U43" s="23">
        <v>9669084468</v>
      </c>
      <c r="V43" s="23">
        <v>21</v>
      </c>
      <c r="W43" s="23" t="s">
        <v>597</v>
      </c>
      <c r="X43" s="80">
        <v>45233</v>
      </c>
      <c r="Y43" s="23">
        <v>200</v>
      </c>
      <c r="Z43" s="55" t="s">
        <v>277</v>
      </c>
      <c r="AA43" s="55" t="s">
        <v>726</v>
      </c>
      <c r="AB43" s="55" t="s">
        <v>266</v>
      </c>
      <c r="AC43" s="55" t="s">
        <v>238</v>
      </c>
    </row>
    <row r="44" spans="1:29">
      <c r="A44" s="55">
        <v>42</v>
      </c>
      <c r="B44" s="55" t="s">
        <v>238</v>
      </c>
      <c r="C44" s="55" t="s">
        <v>588</v>
      </c>
      <c r="D44" s="55" t="s">
        <v>238</v>
      </c>
      <c r="E44" s="23" t="s">
        <v>734</v>
      </c>
      <c r="F44" s="23" t="s">
        <v>340</v>
      </c>
      <c r="G44" s="23" t="s">
        <v>602</v>
      </c>
      <c r="H44" s="23" t="s">
        <v>603</v>
      </c>
      <c r="I44" s="23">
        <v>400</v>
      </c>
      <c r="J44" s="76">
        <f t="shared" si="0"/>
        <v>2400</v>
      </c>
      <c r="K44" s="23">
        <v>200</v>
      </c>
      <c r="L44" s="77">
        <f t="shared" si="1"/>
        <v>8.3333333333333329E-2</v>
      </c>
      <c r="M44" s="55" t="s">
        <v>592</v>
      </c>
      <c r="N44" s="23" t="s">
        <v>593</v>
      </c>
      <c r="O44" s="23" t="s">
        <v>735</v>
      </c>
      <c r="P44" s="78" t="s">
        <v>605</v>
      </c>
      <c r="Q44" s="78">
        <v>2111</v>
      </c>
      <c r="R44" s="79" t="s">
        <v>594</v>
      </c>
      <c r="S44" s="23" t="s">
        <v>696</v>
      </c>
      <c r="T44" s="23" t="s">
        <v>736</v>
      </c>
      <c r="U44" s="23">
        <v>9617380665</v>
      </c>
      <c r="V44" s="23">
        <v>21</v>
      </c>
      <c r="W44" s="23" t="s">
        <v>208</v>
      </c>
      <c r="X44" s="80">
        <v>45234</v>
      </c>
      <c r="Y44" s="23">
        <v>200</v>
      </c>
      <c r="Z44" s="55" t="s">
        <v>266</v>
      </c>
      <c r="AA44" s="55" t="s">
        <v>238</v>
      </c>
      <c r="AB44" s="55" t="s">
        <v>266</v>
      </c>
      <c r="AC44" s="55" t="s">
        <v>238</v>
      </c>
    </row>
    <row r="45" spans="1:29">
      <c r="A45" s="55">
        <v>43</v>
      </c>
      <c r="B45" s="55" t="s">
        <v>238</v>
      </c>
      <c r="C45" s="55" t="s">
        <v>588</v>
      </c>
      <c r="D45" s="55" t="s">
        <v>238</v>
      </c>
      <c r="E45" s="23" t="s">
        <v>737</v>
      </c>
      <c r="F45" s="23" t="s">
        <v>235</v>
      </c>
      <c r="G45" s="23" t="s">
        <v>590</v>
      </c>
      <c r="H45" s="23" t="s">
        <v>603</v>
      </c>
      <c r="I45" s="23">
        <v>550</v>
      </c>
      <c r="J45" s="76">
        <f t="shared" si="0"/>
        <v>3300</v>
      </c>
      <c r="K45" s="23">
        <v>100</v>
      </c>
      <c r="L45" s="77">
        <f t="shared" si="1"/>
        <v>3.0303030303030304E-2</v>
      </c>
      <c r="M45" s="55" t="s">
        <v>592</v>
      </c>
      <c r="N45" s="23" t="s">
        <v>593</v>
      </c>
      <c r="O45" s="23" t="s">
        <v>615</v>
      </c>
      <c r="P45" s="78" t="s">
        <v>605</v>
      </c>
      <c r="Q45" s="78">
        <v>2111</v>
      </c>
      <c r="R45" s="79" t="s">
        <v>594</v>
      </c>
      <c r="S45" s="23" t="s">
        <v>696</v>
      </c>
      <c r="T45" s="23" t="s">
        <v>738</v>
      </c>
      <c r="U45" s="23">
        <v>8463808322</v>
      </c>
      <c r="V45" s="23">
        <v>25</v>
      </c>
      <c r="W45" s="23" t="s">
        <v>597</v>
      </c>
      <c r="X45" s="80">
        <v>45235</v>
      </c>
      <c r="Y45" s="23">
        <v>250</v>
      </c>
      <c r="Z45" s="55" t="s">
        <v>617</v>
      </c>
      <c r="AA45" s="55" t="s">
        <v>417</v>
      </c>
      <c r="AB45" s="55" t="s">
        <v>266</v>
      </c>
      <c r="AC45" s="55" t="s">
        <v>238</v>
      </c>
    </row>
    <row r="46" spans="1:29">
      <c r="A46" s="55">
        <v>44</v>
      </c>
      <c r="B46" s="55" t="s">
        <v>238</v>
      </c>
      <c r="C46" s="55" t="s">
        <v>588</v>
      </c>
      <c r="D46" s="55" t="s">
        <v>238</v>
      </c>
      <c r="E46" s="23" t="s">
        <v>739</v>
      </c>
      <c r="F46" s="23" t="s">
        <v>340</v>
      </c>
      <c r="G46" s="23" t="s">
        <v>602</v>
      </c>
      <c r="H46" s="23" t="s">
        <v>591</v>
      </c>
      <c r="I46" s="23">
        <v>470</v>
      </c>
      <c r="J46" s="76">
        <f t="shared" si="0"/>
        <v>2820</v>
      </c>
      <c r="K46" s="23">
        <v>170</v>
      </c>
      <c r="L46" s="77">
        <f t="shared" si="1"/>
        <v>6.0283687943262408E-2</v>
      </c>
      <c r="M46" s="55" t="s">
        <v>592</v>
      </c>
      <c r="N46" s="23" t="s">
        <v>740</v>
      </c>
      <c r="O46" s="23" t="s">
        <v>741</v>
      </c>
      <c r="P46" s="78"/>
      <c r="Q46" s="78"/>
      <c r="R46" s="79" t="s">
        <v>594</v>
      </c>
      <c r="S46" s="23">
        <v>2253</v>
      </c>
      <c r="T46" s="23" t="s">
        <v>742</v>
      </c>
      <c r="U46" s="23">
        <v>8463808322</v>
      </c>
      <c r="V46" s="23">
        <v>17</v>
      </c>
      <c r="W46" s="23" t="s">
        <v>610</v>
      </c>
      <c r="X46" s="80">
        <v>45236</v>
      </c>
      <c r="Y46" s="23">
        <v>150</v>
      </c>
      <c r="Z46" s="55" t="s">
        <v>617</v>
      </c>
      <c r="AA46" s="55" t="s">
        <v>417</v>
      </c>
      <c r="AB46" s="55" t="s">
        <v>266</v>
      </c>
      <c r="AC46" s="55" t="s">
        <v>238</v>
      </c>
    </row>
    <row r="47" spans="1:29">
      <c r="A47" s="55">
        <v>45</v>
      </c>
      <c r="B47" s="55" t="s">
        <v>238</v>
      </c>
      <c r="C47" s="55" t="s">
        <v>588</v>
      </c>
      <c r="D47" s="55" t="s">
        <v>238</v>
      </c>
      <c r="E47" s="23" t="s">
        <v>743</v>
      </c>
      <c r="F47" s="23" t="s">
        <v>601</v>
      </c>
      <c r="G47" s="23" t="s">
        <v>590</v>
      </c>
      <c r="H47" s="23" t="s">
        <v>603</v>
      </c>
      <c r="I47" s="23">
        <v>400</v>
      </c>
      <c r="J47" s="76">
        <f t="shared" si="0"/>
        <v>2400</v>
      </c>
      <c r="K47" s="23">
        <v>90</v>
      </c>
      <c r="L47" s="77">
        <f t="shared" si="1"/>
        <v>3.7499999999999999E-2</v>
      </c>
      <c r="M47" s="55" t="s">
        <v>592</v>
      </c>
      <c r="N47" s="23" t="s">
        <v>593</v>
      </c>
      <c r="O47" s="23">
        <v>2423</v>
      </c>
      <c r="P47" s="78" t="s">
        <v>605</v>
      </c>
      <c r="Q47" s="78">
        <v>2233</v>
      </c>
      <c r="R47" s="79" t="s">
        <v>594</v>
      </c>
      <c r="S47" s="23">
        <v>2111</v>
      </c>
      <c r="T47" s="23" t="s">
        <v>744</v>
      </c>
      <c r="U47" s="23">
        <v>8463808322</v>
      </c>
      <c r="V47" s="23">
        <v>15</v>
      </c>
      <c r="W47" s="23" t="s">
        <v>610</v>
      </c>
      <c r="X47" s="80">
        <v>45236</v>
      </c>
      <c r="Y47" s="23">
        <v>100</v>
      </c>
      <c r="Z47" s="55" t="s">
        <v>617</v>
      </c>
      <c r="AA47" s="55" t="s">
        <v>417</v>
      </c>
      <c r="AB47" s="55" t="s">
        <v>266</v>
      </c>
      <c r="AC47" s="55" t="s">
        <v>238</v>
      </c>
    </row>
    <row r="48" spans="1:29">
      <c r="A48" s="55">
        <v>46</v>
      </c>
      <c r="B48" s="55" t="s">
        <v>238</v>
      </c>
      <c r="C48" s="55" t="s">
        <v>588</v>
      </c>
      <c r="D48" s="55" t="s">
        <v>238</v>
      </c>
      <c r="E48" s="23" t="s">
        <v>745</v>
      </c>
      <c r="F48" s="23" t="s">
        <v>235</v>
      </c>
      <c r="G48" s="23" t="s">
        <v>590</v>
      </c>
      <c r="H48" s="23" t="s">
        <v>603</v>
      </c>
      <c r="I48" s="23">
        <v>440</v>
      </c>
      <c r="J48" s="76">
        <f t="shared" si="0"/>
        <v>2640</v>
      </c>
      <c r="K48" s="23">
        <v>100</v>
      </c>
      <c r="L48" s="77">
        <f t="shared" si="1"/>
        <v>3.787878787878788E-2</v>
      </c>
      <c r="M48" s="55" t="s">
        <v>592</v>
      </c>
      <c r="N48" s="23" t="s">
        <v>593</v>
      </c>
      <c r="O48" s="23" t="s">
        <v>615</v>
      </c>
      <c r="P48" s="78" t="s">
        <v>605</v>
      </c>
      <c r="Q48" s="78">
        <v>2233</v>
      </c>
      <c r="R48" s="79" t="s">
        <v>594</v>
      </c>
      <c r="S48" s="23">
        <v>2233</v>
      </c>
      <c r="T48" s="23" t="s">
        <v>746</v>
      </c>
      <c r="U48" s="23">
        <v>9301915964</v>
      </c>
      <c r="V48" s="23">
        <v>17</v>
      </c>
      <c r="W48" s="23" t="s">
        <v>610</v>
      </c>
      <c r="X48" s="80">
        <v>45237</v>
      </c>
      <c r="Y48" s="23">
        <v>100</v>
      </c>
      <c r="Z48" s="55" t="s">
        <v>617</v>
      </c>
      <c r="AA48" s="55" t="s">
        <v>417</v>
      </c>
      <c r="AB48" s="55" t="s">
        <v>266</v>
      </c>
      <c r="AC48" s="55" t="s">
        <v>238</v>
      </c>
    </row>
    <row r="49" spans="1:29">
      <c r="A49" s="55">
        <v>47</v>
      </c>
      <c r="B49" s="55" t="s">
        <v>238</v>
      </c>
      <c r="C49" s="55" t="s">
        <v>588</v>
      </c>
      <c r="D49" s="55" t="s">
        <v>238</v>
      </c>
      <c r="E49" s="23" t="s">
        <v>747</v>
      </c>
      <c r="F49" s="23" t="s">
        <v>235</v>
      </c>
      <c r="G49" s="23" t="s">
        <v>590</v>
      </c>
      <c r="H49" s="23" t="s">
        <v>591</v>
      </c>
      <c r="I49" s="23">
        <v>550</v>
      </c>
      <c r="J49" s="76">
        <f t="shared" si="0"/>
        <v>3300</v>
      </c>
      <c r="K49" s="23">
        <v>450</v>
      </c>
      <c r="L49" s="77">
        <f t="shared" si="1"/>
        <v>0.13636363636363635</v>
      </c>
      <c r="M49" s="55" t="s">
        <v>652</v>
      </c>
      <c r="N49" s="23" t="s">
        <v>663</v>
      </c>
      <c r="O49" s="23" t="s">
        <v>664</v>
      </c>
      <c r="P49" s="78"/>
      <c r="Q49" s="78"/>
      <c r="R49" s="79" t="s">
        <v>594</v>
      </c>
      <c r="S49" s="23">
        <v>2233</v>
      </c>
      <c r="T49" s="23" t="s">
        <v>748</v>
      </c>
      <c r="U49" s="23">
        <v>9977614711</v>
      </c>
      <c r="V49" s="23">
        <v>18</v>
      </c>
      <c r="W49" s="23" t="s">
        <v>610</v>
      </c>
      <c r="X49" s="80">
        <v>45237</v>
      </c>
      <c r="Y49" s="23">
        <v>120</v>
      </c>
      <c r="Z49" s="55" t="s">
        <v>617</v>
      </c>
      <c r="AA49" s="55" t="s">
        <v>417</v>
      </c>
      <c r="AB49" s="55" t="s">
        <v>266</v>
      </c>
      <c r="AC49" s="55" t="s">
        <v>238</v>
      </c>
    </row>
    <row r="50" spans="1:29">
      <c r="A50" s="55">
        <v>48</v>
      </c>
      <c r="B50" s="55" t="s">
        <v>238</v>
      </c>
      <c r="C50" s="55" t="s">
        <v>588</v>
      </c>
      <c r="D50" s="55" t="s">
        <v>238</v>
      </c>
      <c r="E50" s="23" t="s">
        <v>749</v>
      </c>
      <c r="F50" s="23" t="s">
        <v>224</v>
      </c>
      <c r="G50" s="23" t="s">
        <v>590</v>
      </c>
      <c r="H50" s="23" t="s">
        <v>591</v>
      </c>
      <c r="I50" s="23">
        <v>500</v>
      </c>
      <c r="J50" s="76">
        <f t="shared" si="0"/>
        <v>3000</v>
      </c>
      <c r="K50" s="23">
        <v>200</v>
      </c>
      <c r="L50" s="77">
        <f t="shared" si="1"/>
        <v>6.6666666666666666E-2</v>
      </c>
      <c r="M50" s="55" t="s">
        <v>592</v>
      </c>
      <c r="N50" s="23" t="s">
        <v>680</v>
      </c>
      <c r="O50" s="23" t="s">
        <v>750</v>
      </c>
      <c r="P50" s="78"/>
      <c r="Q50" s="78"/>
      <c r="R50" s="79" t="s">
        <v>594</v>
      </c>
      <c r="S50" s="23">
        <v>2253</v>
      </c>
      <c r="T50" s="23" t="s">
        <v>751</v>
      </c>
      <c r="U50" s="23">
        <v>7747099131</v>
      </c>
      <c r="V50" s="23">
        <v>17</v>
      </c>
      <c r="W50" s="23" t="s">
        <v>610</v>
      </c>
      <c r="X50" s="80">
        <v>45238</v>
      </c>
      <c r="Y50" s="23">
        <v>100</v>
      </c>
      <c r="Z50" s="55" t="s">
        <v>266</v>
      </c>
      <c r="AA50" s="55" t="s">
        <v>417</v>
      </c>
      <c r="AB50" s="55" t="s">
        <v>266</v>
      </c>
      <c r="AC50" s="55" t="s">
        <v>238</v>
      </c>
    </row>
    <row r="51" spans="1:29">
      <c r="A51" s="55">
        <v>49</v>
      </c>
      <c r="B51" s="55" t="s">
        <v>238</v>
      </c>
      <c r="C51" s="55" t="s">
        <v>588</v>
      </c>
      <c r="D51" s="55" t="s">
        <v>238</v>
      </c>
      <c r="E51" s="23" t="s">
        <v>752</v>
      </c>
      <c r="F51" s="23" t="s">
        <v>649</v>
      </c>
      <c r="G51" s="23" t="s">
        <v>602</v>
      </c>
      <c r="H51" s="23" t="s">
        <v>603</v>
      </c>
      <c r="I51" s="23">
        <v>550</v>
      </c>
      <c r="J51" s="76">
        <f t="shared" si="0"/>
        <v>3300</v>
      </c>
      <c r="K51" s="23">
        <v>250</v>
      </c>
      <c r="L51" s="77">
        <f t="shared" si="1"/>
        <v>7.575757575757576E-2</v>
      </c>
      <c r="M51" s="55" t="s">
        <v>592</v>
      </c>
      <c r="N51" s="23" t="s">
        <v>753</v>
      </c>
      <c r="O51" s="23" t="s">
        <v>754</v>
      </c>
      <c r="P51" s="78" t="s">
        <v>605</v>
      </c>
      <c r="Q51" s="78">
        <v>2111</v>
      </c>
      <c r="R51" s="79" t="s">
        <v>594</v>
      </c>
      <c r="S51" s="23">
        <v>2233</v>
      </c>
      <c r="T51" s="23" t="s">
        <v>755</v>
      </c>
      <c r="U51" s="23">
        <v>7354488054</v>
      </c>
      <c r="V51" s="23">
        <v>16</v>
      </c>
      <c r="W51" s="23" t="s">
        <v>610</v>
      </c>
      <c r="X51" s="80">
        <v>45238</v>
      </c>
      <c r="Y51" s="23">
        <v>60</v>
      </c>
      <c r="Z51" s="55" t="s">
        <v>617</v>
      </c>
      <c r="AA51" s="55" t="s">
        <v>417</v>
      </c>
      <c r="AB51" s="55" t="s">
        <v>266</v>
      </c>
      <c r="AC51" s="55" t="s">
        <v>238</v>
      </c>
    </row>
    <row r="52" spans="1:29">
      <c r="A52" s="55">
        <v>50</v>
      </c>
      <c r="B52" s="55" t="s">
        <v>238</v>
      </c>
      <c r="C52" s="55" t="s">
        <v>588</v>
      </c>
      <c r="D52" s="55" t="s">
        <v>238</v>
      </c>
      <c r="E52" s="23" t="s">
        <v>756</v>
      </c>
      <c r="F52" s="23" t="s">
        <v>340</v>
      </c>
      <c r="G52" s="23" t="s">
        <v>602</v>
      </c>
      <c r="H52" s="23" t="s">
        <v>603</v>
      </c>
      <c r="I52" s="23">
        <v>500</v>
      </c>
      <c r="J52" s="76">
        <f t="shared" si="0"/>
        <v>3000</v>
      </c>
      <c r="K52" s="23">
        <v>212</v>
      </c>
      <c r="L52" s="77">
        <f t="shared" si="1"/>
        <v>7.0666666666666669E-2</v>
      </c>
      <c r="M52" s="55" t="s">
        <v>592</v>
      </c>
      <c r="N52" s="23" t="s">
        <v>593</v>
      </c>
      <c r="O52" s="23" t="s">
        <v>711</v>
      </c>
      <c r="P52" s="55" t="s">
        <v>605</v>
      </c>
      <c r="Q52" s="55">
        <v>2111</v>
      </c>
      <c r="R52" s="79" t="s">
        <v>594</v>
      </c>
      <c r="S52" s="23">
        <v>2121</v>
      </c>
      <c r="T52" s="23" t="s">
        <v>757</v>
      </c>
      <c r="U52" s="23">
        <v>8463808322</v>
      </c>
      <c r="V52" s="23">
        <v>19</v>
      </c>
      <c r="W52" s="23" t="s">
        <v>597</v>
      </c>
      <c r="X52" s="80">
        <v>45239</v>
      </c>
      <c r="Y52" s="23">
        <v>150</v>
      </c>
      <c r="Z52" s="55" t="s">
        <v>266</v>
      </c>
      <c r="AA52" s="55" t="s">
        <v>238</v>
      </c>
      <c r="AB52" s="55" t="s">
        <v>266</v>
      </c>
      <c r="AC52" s="55" t="s">
        <v>238</v>
      </c>
    </row>
    <row r="53" spans="1:29">
      <c r="A53" s="55">
        <v>51</v>
      </c>
      <c r="B53" s="55" t="s">
        <v>238</v>
      </c>
      <c r="C53" s="55" t="s">
        <v>588</v>
      </c>
      <c r="D53" s="55" t="s">
        <v>238</v>
      </c>
      <c r="E53" s="23" t="s">
        <v>758</v>
      </c>
      <c r="F53" s="23" t="s">
        <v>601</v>
      </c>
      <c r="G53" s="23" t="s">
        <v>590</v>
      </c>
      <c r="H53" s="23" t="s">
        <v>603</v>
      </c>
      <c r="I53" s="23">
        <v>600</v>
      </c>
      <c r="J53" s="76">
        <f t="shared" si="0"/>
        <v>3600</v>
      </c>
      <c r="K53" s="23">
        <v>200</v>
      </c>
      <c r="L53" s="77">
        <f t="shared" si="1"/>
        <v>5.5555555555555552E-2</v>
      </c>
      <c r="M53" s="55" t="s">
        <v>592</v>
      </c>
      <c r="N53" s="23" t="s">
        <v>593</v>
      </c>
      <c r="O53" s="23" t="s">
        <v>615</v>
      </c>
      <c r="P53" s="78" t="s">
        <v>605</v>
      </c>
      <c r="Q53" s="78">
        <v>2111</v>
      </c>
      <c r="R53" s="79" t="s">
        <v>594</v>
      </c>
      <c r="S53" s="23" t="s">
        <v>595</v>
      </c>
      <c r="T53" s="23" t="s">
        <v>759</v>
      </c>
      <c r="U53" s="23">
        <v>8463808322</v>
      </c>
      <c r="V53" s="23">
        <v>20</v>
      </c>
      <c r="W53" s="23" t="s">
        <v>610</v>
      </c>
      <c r="X53" s="80">
        <v>45239</v>
      </c>
      <c r="Y53" s="23">
        <v>190</v>
      </c>
      <c r="Z53" s="55" t="s">
        <v>266</v>
      </c>
      <c r="AA53" s="55" t="s">
        <v>238</v>
      </c>
      <c r="AB53" s="55" t="s">
        <v>266</v>
      </c>
      <c r="AC53" s="55" t="s">
        <v>238</v>
      </c>
    </row>
    <row r="54" spans="1:29">
      <c r="A54" s="55">
        <v>52</v>
      </c>
      <c r="B54" s="55" t="s">
        <v>238</v>
      </c>
      <c r="C54" s="55" t="s">
        <v>588</v>
      </c>
      <c r="D54" s="55" t="s">
        <v>238</v>
      </c>
      <c r="E54" s="23" t="s">
        <v>760</v>
      </c>
      <c r="F54" s="23" t="s">
        <v>722</v>
      </c>
      <c r="G54" s="23" t="s">
        <v>602</v>
      </c>
      <c r="H54" s="23" t="s">
        <v>603</v>
      </c>
      <c r="I54" s="23">
        <v>450</v>
      </c>
      <c r="J54" s="76">
        <f t="shared" si="0"/>
        <v>2700</v>
      </c>
      <c r="K54" s="23">
        <v>200</v>
      </c>
      <c r="L54" s="77">
        <f t="shared" si="1"/>
        <v>7.407407407407407E-2</v>
      </c>
      <c r="M54" s="55" t="s">
        <v>592</v>
      </c>
      <c r="N54" s="23" t="s">
        <v>593</v>
      </c>
      <c r="O54" s="23" t="s">
        <v>761</v>
      </c>
      <c r="P54" s="55"/>
      <c r="Q54" s="55"/>
      <c r="R54" s="79" t="s">
        <v>594</v>
      </c>
      <c r="S54" s="23">
        <v>2253</v>
      </c>
      <c r="T54" s="23" t="s">
        <v>762</v>
      </c>
      <c r="U54" s="23">
        <v>8463808322</v>
      </c>
      <c r="V54" s="23">
        <v>18</v>
      </c>
      <c r="W54" s="23" t="s">
        <v>597</v>
      </c>
      <c r="X54" s="80">
        <v>45239</v>
      </c>
      <c r="Y54" s="23">
        <v>150</v>
      </c>
      <c r="Z54" s="55" t="s">
        <v>666</v>
      </c>
      <c r="AA54" s="55" t="s">
        <v>667</v>
      </c>
      <c r="AB54" s="55" t="s">
        <v>266</v>
      </c>
      <c r="AC54" s="55" t="s">
        <v>238</v>
      </c>
    </row>
    <row r="55" spans="1:29">
      <c r="A55" s="55">
        <v>53</v>
      </c>
      <c r="B55" s="55" t="s">
        <v>238</v>
      </c>
      <c r="C55" s="55" t="s">
        <v>588</v>
      </c>
      <c r="D55" s="55" t="s">
        <v>238</v>
      </c>
      <c r="E55" s="23" t="s">
        <v>763</v>
      </c>
      <c r="F55" s="23" t="s">
        <v>764</v>
      </c>
      <c r="G55" s="23" t="s">
        <v>602</v>
      </c>
      <c r="H55" s="23" t="s">
        <v>591</v>
      </c>
      <c r="I55" s="23">
        <v>550</v>
      </c>
      <c r="J55" s="76">
        <f t="shared" si="0"/>
        <v>3300</v>
      </c>
      <c r="K55" s="23">
        <v>250</v>
      </c>
      <c r="L55" s="77">
        <f t="shared" si="1"/>
        <v>7.575757575757576E-2</v>
      </c>
      <c r="M55" s="55" t="s">
        <v>592</v>
      </c>
      <c r="N55" s="23" t="s">
        <v>593</v>
      </c>
      <c r="O55" s="23" t="s">
        <v>765</v>
      </c>
      <c r="P55" s="78"/>
      <c r="Q55" s="78"/>
      <c r="R55" s="79" t="s">
        <v>594</v>
      </c>
      <c r="S55" s="23" t="s">
        <v>595</v>
      </c>
      <c r="T55" s="23" t="s">
        <v>766</v>
      </c>
      <c r="U55" s="23">
        <v>9329285415</v>
      </c>
      <c r="V55" s="23">
        <v>18</v>
      </c>
      <c r="W55" s="23" t="s">
        <v>610</v>
      </c>
      <c r="X55" s="80">
        <v>45219</v>
      </c>
      <c r="Y55" s="23">
        <v>150</v>
      </c>
      <c r="Z55" s="55" t="s">
        <v>666</v>
      </c>
      <c r="AA55" s="55" t="s">
        <v>667</v>
      </c>
      <c r="AB55" s="55" t="s">
        <v>266</v>
      </c>
      <c r="AC55" s="55" t="s">
        <v>238</v>
      </c>
    </row>
    <row r="56" spans="1:29">
      <c r="A56" s="55">
        <v>54</v>
      </c>
      <c r="B56" s="55" t="s">
        <v>238</v>
      </c>
      <c r="C56" s="55" t="s">
        <v>588</v>
      </c>
      <c r="D56" s="55" t="s">
        <v>238</v>
      </c>
      <c r="E56" s="23" t="s">
        <v>767</v>
      </c>
      <c r="F56" s="23" t="s">
        <v>340</v>
      </c>
      <c r="G56" s="23" t="s">
        <v>602</v>
      </c>
      <c r="H56" s="23" t="s">
        <v>591</v>
      </c>
      <c r="I56" s="23">
        <v>650</v>
      </c>
      <c r="J56" s="76">
        <f t="shared" si="0"/>
        <v>3900</v>
      </c>
      <c r="K56" s="23">
        <v>200</v>
      </c>
      <c r="L56" s="77">
        <f t="shared" si="1"/>
        <v>5.128205128205128E-2</v>
      </c>
      <c r="M56" s="55" t="s">
        <v>592</v>
      </c>
      <c r="N56" s="23" t="s">
        <v>768</v>
      </c>
      <c r="O56" s="23" t="s">
        <v>711</v>
      </c>
      <c r="P56" s="78"/>
      <c r="Q56" s="78"/>
      <c r="R56" s="79" t="s">
        <v>594</v>
      </c>
      <c r="S56" s="23" t="s">
        <v>595</v>
      </c>
      <c r="T56" s="23" t="s">
        <v>769</v>
      </c>
      <c r="U56" s="23">
        <v>7049430348</v>
      </c>
      <c r="V56" s="23">
        <v>22</v>
      </c>
      <c r="W56" s="23" t="s">
        <v>610</v>
      </c>
      <c r="X56" s="80">
        <v>45220</v>
      </c>
      <c r="Y56" s="23">
        <v>300</v>
      </c>
      <c r="Z56" s="55" t="s">
        <v>666</v>
      </c>
      <c r="AA56" s="55" t="s">
        <v>667</v>
      </c>
      <c r="AB56" s="55" t="s">
        <v>266</v>
      </c>
      <c r="AC56" s="55" t="s">
        <v>238</v>
      </c>
    </row>
    <row r="57" spans="1:29">
      <c r="A57" s="55">
        <v>55</v>
      </c>
      <c r="B57" s="55" t="s">
        <v>238</v>
      </c>
      <c r="C57" s="55" t="s">
        <v>588</v>
      </c>
      <c r="D57" s="55" t="s">
        <v>238</v>
      </c>
      <c r="E57" s="23" t="s">
        <v>770</v>
      </c>
      <c r="F57" s="23" t="s">
        <v>649</v>
      </c>
      <c r="G57" s="23" t="s">
        <v>602</v>
      </c>
      <c r="H57" s="23" t="s">
        <v>603</v>
      </c>
      <c r="I57" s="23">
        <v>500</v>
      </c>
      <c r="J57" s="76">
        <f t="shared" si="0"/>
        <v>3000</v>
      </c>
      <c r="K57" s="23">
        <v>200</v>
      </c>
      <c r="L57" s="77">
        <f t="shared" si="1"/>
        <v>6.6666666666666666E-2</v>
      </c>
      <c r="M57" s="55" t="s">
        <v>592</v>
      </c>
      <c r="N57" s="23" t="s">
        <v>771</v>
      </c>
      <c r="O57" s="23" t="s">
        <v>772</v>
      </c>
      <c r="P57" s="78"/>
      <c r="Q57" s="78"/>
      <c r="R57" s="79" t="s">
        <v>594</v>
      </c>
      <c r="S57" s="23">
        <v>2253</v>
      </c>
      <c r="T57" s="23" t="s">
        <v>773</v>
      </c>
      <c r="U57" s="23">
        <v>6332982793</v>
      </c>
      <c r="V57" s="23">
        <v>18</v>
      </c>
      <c r="W57" s="23" t="s">
        <v>610</v>
      </c>
      <c r="X57" s="80">
        <v>45220</v>
      </c>
      <c r="Y57" s="23">
        <v>100</v>
      </c>
      <c r="Z57" s="55" t="s">
        <v>666</v>
      </c>
      <c r="AA57" s="55" t="s">
        <v>667</v>
      </c>
      <c r="AB57" s="55" t="s">
        <v>266</v>
      </c>
      <c r="AC57" s="55" t="s">
        <v>238</v>
      </c>
    </row>
    <row r="58" spans="1:29">
      <c r="A58" s="55">
        <v>56</v>
      </c>
      <c r="B58" s="55" t="s">
        <v>238</v>
      </c>
      <c r="C58" s="55" t="s">
        <v>588</v>
      </c>
      <c r="D58" s="55" t="s">
        <v>238</v>
      </c>
      <c r="E58" s="23" t="s">
        <v>774</v>
      </c>
      <c r="F58" s="23" t="s">
        <v>235</v>
      </c>
      <c r="G58" s="23" t="s">
        <v>602</v>
      </c>
      <c r="H58" s="23" t="s">
        <v>591</v>
      </c>
      <c r="I58" s="23">
        <v>600</v>
      </c>
      <c r="J58" s="76">
        <f t="shared" si="0"/>
        <v>3600</v>
      </c>
      <c r="K58" s="23">
        <v>300</v>
      </c>
      <c r="L58" s="77">
        <f t="shared" si="1"/>
        <v>8.3333333333333329E-2</v>
      </c>
      <c r="M58" s="55" t="s">
        <v>592</v>
      </c>
      <c r="N58" s="23" t="s">
        <v>663</v>
      </c>
      <c r="O58" s="23" t="s">
        <v>775</v>
      </c>
      <c r="P58" s="78"/>
      <c r="Q58" s="78"/>
      <c r="R58" s="79" t="s">
        <v>594</v>
      </c>
      <c r="S58" s="23">
        <v>2121</v>
      </c>
      <c r="T58" s="23" t="s">
        <v>776</v>
      </c>
      <c r="U58" s="23">
        <v>6268907983</v>
      </c>
      <c r="V58" s="23">
        <v>16</v>
      </c>
      <c r="W58" s="23" t="s">
        <v>610</v>
      </c>
      <c r="X58" s="80">
        <v>45222</v>
      </c>
      <c r="Y58" s="23">
        <v>100</v>
      </c>
      <c r="Z58" s="55" t="s">
        <v>666</v>
      </c>
      <c r="AA58" s="55" t="s">
        <v>667</v>
      </c>
      <c r="AB58" s="55" t="s">
        <v>266</v>
      </c>
      <c r="AC58" s="55" t="s">
        <v>238</v>
      </c>
    </row>
    <row r="59" spans="1:29">
      <c r="A59" s="55">
        <v>57</v>
      </c>
      <c r="B59" s="55" t="s">
        <v>238</v>
      </c>
      <c r="C59" s="55" t="s">
        <v>588</v>
      </c>
      <c r="D59" s="55" t="s">
        <v>238</v>
      </c>
      <c r="E59" s="23" t="s">
        <v>777</v>
      </c>
      <c r="F59" s="23" t="s">
        <v>340</v>
      </c>
      <c r="G59" s="23" t="s">
        <v>602</v>
      </c>
      <c r="H59" s="23" t="s">
        <v>603</v>
      </c>
      <c r="I59" s="23">
        <v>500</v>
      </c>
      <c r="J59" s="76">
        <f t="shared" si="0"/>
        <v>3000</v>
      </c>
      <c r="K59" s="23">
        <v>200</v>
      </c>
      <c r="L59" s="77">
        <f t="shared" si="1"/>
        <v>6.6666666666666666E-2</v>
      </c>
      <c r="M59" s="55" t="s">
        <v>592</v>
      </c>
      <c r="N59" s="23" t="s">
        <v>704</v>
      </c>
      <c r="O59" s="23" t="s">
        <v>778</v>
      </c>
      <c r="P59" s="78"/>
      <c r="Q59" s="78"/>
      <c r="R59" s="79" t="s">
        <v>594</v>
      </c>
      <c r="S59" s="23">
        <v>2253</v>
      </c>
      <c r="T59" s="23" t="s">
        <v>779</v>
      </c>
      <c r="U59" s="23">
        <v>9753636931</v>
      </c>
      <c r="V59" s="23">
        <v>18</v>
      </c>
      <c r="W59" s="23" t="s">
        <v>610</v>
      </c>
      <c r="X59" s="80">
        <v>45253</v>
      </c>
      <c r="Y59" s="23">
        <v>90</v>
      </c>
      <c r="Z59" s="55" t="s">
        <v>666</v>
      </c>
      <c r="AA59" s="55" t="s">
        <v>667</v>
      </c>
      <c r="AB59" s="55" t="s">
        <v>266</v>
      </c>
      <c r="AC59" s="55" t="s">
        <v>238</v>
      </c>
    </row>
    <row r="60" spans="1:29">
      <c r="A60" s="55">
        <v>58</v>
      </c>
      <c r="B60" s="55" t="s">
        <v>238</v>
      </c>
      <c r="C60" s="55" t="s">
        <v>588</v>
      </c>
      <c r="D60" s="55" t="s">
        <v>238</v>
      </c>
      <c r="E60" s="23" t="s">
        <v>780</v>
      </c>
      <c r="F60" s="23" t="s">
        <v>235</v>
      </c>
      <c r="G60" s="23" t="s">
        <v>602</v>
      </c>
      <c r="H60" s="23" t="s">
        <v>603</v>
      </c>
      <c r="I60" s="23">
        <v>450</v>
      </c>
      <c r="J60" s="76">
        <f t="shared" si="0"/>
        <v>2700</v>
      </c>
      <c r="K60" s="23">
        <v>160</v>
      </c>
      <c r="L60" s="77">
        <f t="shared" si="1"/>
        <v>5.9259259259259262E-2</v>
      </c>
      <c r="M60" s="55" t="s">
        <v>592</v>
      </c>
      <c r="N60" s="23" t="s">
        <v>669</v>
      </c>
      <c r="O60" s="23" t="s">
        <v>781</v>
      </c>
      <c r="P60" s="55"/>
      <c r="Q60" s="55"/>
      <c r="R60" s="79" t="s">
        <v>594</v>
      </c>
      <c r="S60" s="23">
        <v>2121</v>
      </c>
      <c r="T60" s="23" t="s">
        <v>782</v>
      </c>
      <c r="U60" s="23">
        <v>8370098137</v>
      </c>
      <c r="V60" s="23">
        <v>16</v>
      </c>
      <c r="W60" s="23" t="s">
        <v>610</v>
      </c>
      <c r="X60" s="80">
        <v>45223</v>
      </c>
      <c r="Y60" s="23">
        <v>100</v>
      </c>
      <c r="Z60" s="55" t="s">
        <v>783</v>
      </c>
      <c r="AA60" s="55" t="s">
        <v>784</v>
      </c>
      <c r="AB60" s="55" t="s">
        <v>266</v>
      </c>
      <c r="AC60" s="55" t="s">
        <v>238</v>
      </c>
    </row>
    <row r="61" spans="1:29">
      <c r="A61" s="55">
        <v>59</v>
      </c>
      <c r="B61" s="55" t="s">
        <v>238</v>
      </c>
      <c r="C61" s="55" t="s">
        <v>588</v>
      </c>
      <c r="D61" s="55" t="s">
        <v>238</v>
      </c>
      <c r="E61" s="23" t="s">
        <v>785</v>
      </c>
      <c r="F61" s="23" t="s">
        <v>601</v>
      </c>
      <c r="G61" s="23" t="s">
        <v>602</v>
      </c>
      <c r="H61" s="23" t="s">
        <v>603</v>
      </c>
      <c r="I61" s="23">
        <v>550</v>
      </c>
      <c r="J61" s="76">
        <f t="shared" si="0"/>
        <v>3300</v>
      </c>
      <c r="K61" s="23">
        <v>200</v>
      </c>
      <c r="L61" s="77">
        <f t="shared" si="1"/>
        <v>6.0606060606060608E-2</v>
      </c>
      <c r="M61" s="55" t="s">
        <v>592</v>
      </c>
      <c r="N61" s="23" t="s">
        <v>704</v>
      </c>
      <c r="O61" s="23">
        <v>468</v>
      </c>
      <c r="P61" s="55" t="s">
        <v>605</v>
      </c>
      <c r="Q61" s="55">
        <v>2111</v>
      </c>
      <c r="R61" s="79" t="s">
        <v>594</v>
      </c>
      <c r="S61" s="23">
        <v>2253</v>
      </c>
      <c r="T61" s="23" t="s">
        <v>786</v>
      </c>
      <c r="U61" s="23">
        <v>9340758954</v>
      </c>
      <c r="V61" s="23">
        <v>17</v>
      </c>
      <c r="W61" s="23" t="s">
        <v>610</v>
      </c>
      <c r="X61" s="80">
        <v>45224</v>
      </c>
      <c r="Y61" s="23">
        <v>100</v>
      </c>
      <c r="Z61" s="55" t="s">
        <v>783</v>
      </c>
      <c r="AA61" s="55" t="s">
        <v>784</v>
      </c>
      <c r="AB61" s="55" t="s">
        <v>266</v>
      </c>
      <c r="AC61" s="55" t="s">
        <v>238</v>
      </c>
    </row>
    <row r="62" spans="1:29">
      <c r="A62" s="55">
        <v>60</v>
      </c>
      <c r="B62" s="55" t="s">
        <v>238</v>
      </c>
      <c r="C62" s="55" t="s">
        <v>588</v>
      </c>
      <c r="D62" s="55" t="s">
        <v>238</v>
      </c>
      <c r="E62" s="23" t="s">
        <v>784</v>
      </c>
      <c r="F62" s="23" t="s">
        <v>601</v>
      </c>
      <c r="G62" s="23" t="s">
        <v>602</v>
      </c>
      <c r="H62" s="23" t="s">
        <v>591</v>
      </c>
      <c r="I62" s="23">
        <v>500</v>
      </c>
      <c r="J62" s="76">
        <f t="shared" si="0"/>
        <v>3000</v>
      </c>
      <c r="K62" s="23">
        <v>150</v>
      </c>
      <c r="L62" s="77">
        <f t="shared" si="1"/>
        <v>0.05</v>
      </c>
      <c r="M62" s="55" t="s">
        <v>592</v>
      </c>
      <c r="N62" s="23" t="s">
        <v>680</v>
      </c>
      <c r="O62" s="23" t="s">
        <v>787</v>
      </c>
      <c r="P62" s="55"/>
      <c r="Q62" s="55"/>
      <c r="R62" s="79" t="s">
        <v>594</v>
      </c>
      <c r="S62" s="23">
        <v>2233</v>
      </c>
      <c r="T62" s="23" t="s">
        <v>788</v>
      </c>
      <c r="U62" s="23">
        <v>8463808322</v>
      </c>
      <c r="V62" s="23">
        <v>18</v>
      </c>
      <c r="W62" s="23" t="s">
        <v>597</v>
      </c>
      <c r="X62" s="80">
        <v>45254</v>
      </c>
      <c r="Y62" s="23">
        <v>150</v>
      </c>
      <c r="Z62" s="55" t="s">
        <v>783</v>
      </c>
      <c r="AA62" s="55" t="s">
        <v>784</v>
      </c>
      <c r="AB62" s="55" t="s">
        <v>266</v>
      </c>
      <c r="AC62" s="55" t="s">
        <v>238</v>
      </c>
    </row>
    <row r="63" spans="1:29" ht="15.75">
      <c r="A63" s="55"/>
      <c r="B63" s="55"/>
      <c r="C63" s="55"/>
      <c r="D63" s="55"/>
      <c r="E63" s="81"/>
      <c r="F63" s="23"/>
      <c r="G63" s="55"/>
      <c r="H63" s="55"/>
      <c r="I63" s="55"/>
      <c r="J63" s="76">
        <f t="shared" si="0"/>
        <v>0</v>
      </c>
      <c r="K63" s="55"/>
      <c r="L63" s="77" t="e">
        <f t="shared" si="1"/>
        <v>#DIV/0!</v>
      </c>
      <c r="M63" s="55"/>
      <c r="N63" s="55"/>
      <c r="O63" s="78"/>
      <c r="P63" s="78"/>
      <c r="Q63" s="78"/>
      <c r="R63" s="79"/>
      <c r="S63" s="79"/>
      <c r="T63" s="79"/>
      <c r="U63" s="79"/>
      <c r="V63" s="79"/>
      <c r="W63" s="79"/>
      <c r="X63" s="79"/>
      <c r="Y63" s="79"/>
      <c r="Z63" s="55"/>
      <c r="AA63" s="55"/>
      <c r="AB63" s="55"/>
      <c r="AC63" s="55"/>
    </row>
    <row r="64" spans="1:29">
      <c r="A64" s="55">
        <v>1</v>
      </c>
      <c r="B64" s="55" t="s">
        <v>238</v>
      </c>
      <c r="C64" s="55" t="s">
        <v>789</v>
      </c>
      <c r="D64" s="55" t="s">
        <v>340</v>
      </c>
      <c r="E64" s="23" t="s">
        <v>790</v>
      </c>
      <c r="F64" s="23" t="s">
        <v>340</v>
      </c>
      <c r="G64" s="23" t="s">
        <v>602</v>
      </c>
      <c r="H64" s="23" t="s">
        <v>603</v>
      </c>
      <c r="I64" s="23">
        <v>350</v>
      </c>
      <c r="J64" s="76">
        <f t="shared" si="0"/>
        <v>2100</v>
      </c>
      <c r="K64" s="23">
        <v>100</v>
      </c>
      <c r="L64" s="77">
        <f t="shared" si="1"/>
        <v>4.7619047619047616E-2</v>
      </c>
      <c r="M64" s="55" t="s">
        <v>592</v>
      </c>
      <c r="N64" s="23">
        <v>2111</v>
      </c>
      <c r="O64" s="23">
        <v>6444</v>
      </c>
      <c r="P64" s="78" t="s">
        <v>605</v>
      </c>
      <c r="Q64" s="78">
        <v>2111</v>
      </c>
      <c r="R64" s="79" t="s">
        <v>594</v>
      </c>
      <c r="S64" s="23" t="s">
        <v>595</v>
      </c>
      <c r="T64" s="23" t="s">
        <v>791</v>
      </c>
      <c r="U64" s="23">
        <v>6265428794</v>
      </c>
      <c r="V64" s="23">
        <v>17</v>
      </c>
      <c r="W64" s="23" t="s">
        <v>597</v>
      </c>
      <c r="X64" s="80">
        <v>45229</v>
      </c>
      <c r="Y64" s="23">
        <v>170</v>
      </c>
      <c r="Z64" s="55" t="s">
        <v>792</v>
      </c>
      <c r="AA64" s="55" t="s">
        <v>340</v>
      </c>
      <c r="AB64" s="55" t="s">
        <v>271</v>
      </c>
      <c r="AC64" s="55" t="s">
        <v>340</v>
      </c>
    </row>
    <row r="65" spans="1:29">
      <c r="A65" s="55">
        <v>2</v>
      </c>
      <c r="B65" s="55" t="s">
        <v>238</v>
      </c>
      <c r="C65" s="55" t="s">
        <v>789</v>
      </c>
      <c r="D65" s="55" t="s">
        <v>340</v>
      </c>
      <c r="E65" s="23" t="s">
        <v>793</v>
      </c>
      <c r="F65" s="23" t="s">
        <v>340</v>
      </c>
      <c r="G65" s="23" t="s">
        <v>602</v>
      </c>
      <c r="H65" s="23" t="s">
        <v>591</v>
      </c>
      <c r="I65" s="23">
        <v>500</v>
      </c>
      <c r="J65" s="76">
        <f t="shared" si="0"/>
        <v>3000</v>
      </c>
      <c r="K65" s="23">
        <v>180</v>
      </c>
      <c r="L65" s="77">
        <f t="shared" si="1"/>
        <v>0.06</v>
      </c>
      <c r="M65" s="55" t="s">
        <v>592</v>
      </c>
      <c r="N65" s="82" t="s">
        <v>794</v>
      </c>
      <c r="O65" s="23" t="s">
        <v>795</v>
      </c>
      <c r="P65" s="78"/>
      <c r="Q65" s="78"/>
      <c r="R65" s="79" t="s">
        <v>594</v>
      </c>
      <c r="S65" s="23" t="s">
        <v>595</v>
      </c>
      <c r="T65" s="23" t="s">
        <v>796</v>
      </c>
      <c r="U65" s="23">
        <v>8815694310</v>
      </c>
      <c r="V65" s="23">
        <v>15</v>
      </c>
      <c r="W65" s="23" t="s">
        <v>597</v>
      </c>
      <c r="X65" s="80">
        <v>45201</v>
      </c>
      <c r="Y65" s="23">
        <v>150</v>
      </c>
      <c r="Z65" s="55" t="s">
        <v>792</v>
      </c>
      <c r="AA65" s="55" t="s">
        <v>340</v>
      </c>
      <c r="AB65" s="55" t="s">
        <v>271</v>
      </c>
      <c r="AC65" s="55" t="s">
        <v>340</v>
      </c>
    </row>
    <row r="66" spans="1:29">
      <c r="A66" s="55">
        <v>3</v>
      </c>
      <c r="B66" s="55" t="s">
        <v>238</v>
      </c>
      <c r="C66" s="55" t="s">
        <v>789</v>
      </c>
      <c r="D66" s="55" t="s">
        <v>340</v>
      </c>
      <c r="E66" s="23" t="s">
        <v>797</v>
      </c>
      <c r="F66" s="23" t="s">
        <v>235</v>
      </c>
      <c r="G66" s="23" t="s">
        <v>798</v>
      </c>
      <c r="H66" s="23" t="s">
        <v>591</v>
      </c>
      <c r="I66" s="23">
        <v>600</v>
      </c>
      <c r="J66" s="76">
        <f t="shared" si="0"/>
        <v>3600</v>
      </c>
      <c r="K66" s="23">
        <v>300</v>
      </c>
      <c r="L66" s="77">
        <f t="shared" si="1"/>
        <v>8.3333333333333329E-2</v>
      </c>
      <c r="M66" s="55" t="s">
        <v>592</v>
      </c>
      <c r="N66" s="82" t="s">
        <v>799</v>
      </c>
      <c r="O66" s="23" t="s">
        <v>800</v>
      </c>
      <c r="P66" s="78"/>
      <c r="Q66" s="78"/>
      <c r="R66" s="79" t="s">
        <v>594</v>
      </c>
      <c r="S66" s="23">
        <v>2121</v>
      </c>
      <c r="T66" s="23" t="s">
        <v>801</v>
      </c>
      <c r="U66" s="23">
        <v>96300901395</v>
      </c>
      <c r="V66" s="23">
        <v>21</v>
      </c>
      <c r="W66" s="23" t="s">
        <v>610</v>
      </c>
      <c r="X66" s="80">
        <v>45201</v>
      </c>
      <c r="Y66" s="23">
        <v>210</v>
      </c>
      <c r="Z66" s="55" t="s">
        <v>792</v>
      </c>
      <c r="AA66" s="55" t="s">
        <v>340</v>
      </c>
      <c r="AB66" s="55" t="s">
        <v>271</v>
      </c>
      <c r="AC66" s="55" t="s">
        <v>340</v>
      </c>
    </row>
    <row r="67" spans="1:29">
      <c r="A67" s="55">
        <v>4</v>
      </c>
      <c r="B67" s="55" t="s">
        <v>238</v>
      </c>
      <c r="C67" s="55" t="s">
        <v>789</v>
      </c>
      <c r="D67" s="55" t="s">
        <v>340</v>
      </c>
      <c r="E67" s="23" t="s">
        <v>802</v>
      </c>
      <c r="F67" s="23" t="s">
        <v>340</v>
      </c>
      <c r="G67" s="23" t="s">
        <v>602</v>
      </c>
      <c r="H67" s="23" t="s">
        <v>591</v>
      </c>
      <c r="I67" s="23">
        <v>300</v>
      </c>
      <c r="J67" s="76">
        <f t="shared" si="0"/>
        <v>1800</v>
      </c>
      <c r="K67" s="23">
        <v>90</v>
      </c>
      <c r="L67" s="77">
        <f t="shared" si="1"/>
        <v>0.05</v>
      </c>
      <c r="M67" s="55" t="s">
        <v>592</v>
      </c>
      <c r="N67" s="82" t="s">
        <v>799</v>
      </c>
      <c r="O67" s="23">
        <v>312</v>
      </c>
      <c r="P67" s="78"/>
      <c r="Q67" s="78"/>
      <c r="R67" s="79" t="s">
        <v>594</v>
      </c>
      <c r="S67" s="23" t="s">
        <v>595</v>
      </c>
      <c r="T67" s="23" t="s">
        <v>803</v>
      </c>
      <c r="U67" s="23">
        <v>9617636400</v>
      </c>
      <c r="V67" s="23">
        <v>18</v>
      </c>
      <c r="W67" s="23" t="s">
        <v>610</v>
      </c>
      <c r="X67" s="80">
        <v>45203</v>
      </c>
      <c r="Y67" s="23">
        <v>180</v>
      </c>
      <c r="Z67" s="55" t="s">
        <v>792</v>
      </c>
      <c r="AA67" s="55" t="s">
        <v>340</v>
      </c>
      <c r="AB67" s="55" t="s">
        <v>271</v>
      </c>
      <c r="AC67" s="55" t="s">
        <v>340</v>
      </c>
    </row>
    <row r="68" spans="1:29">
      <c r="A68" s="55">
        <v>5</v>
      </c>
      <c r="B68" s="55" t="s">
        <v>238</v>
      </c>
      <c r="C68" s="55" t="s">
        <v>789</v>
      </c>
      <c r="D68" s="55" t="s">
        <v>340</v>
      </c>
      <c r="E68" s="23" t="s">
        <v>804</v>
      </c>
      <c r="F68" s="23" t="s">
        <v>235</v>
      </c>
      <c r="G68" s="23" t="s">
        <v>354</v>
      </c>
      <c r="H68" s="23" t="s">
        <v>591</v>
      </c>
      <c r="I68" s="23">
        <v>550</v>
      </c>
      <c r="J68" s="76">
        <f t="shared" ref="J68:J123" si="2">I68*6</f>
        <v>3300</v>
      </c>
      <c r="K68" s="23">
        <v>300</v>
      </c>
      <c r="L68" s="77">
        <f t="shared" ref="L68:L131" si="3">K68/J68</f>
        <v>9.0909090909090912E-2</v>
      </c>
      <c r="M68" s="55" t="s">
        <v>592</v>
      </c>
      <c r="N68" s="82" t="s">
        <v>799</v>
      </c>
      <c r="O68" s="82">
        <v>2423</v>
      </c>
      <c r="P68" s="78"/>
      <c r="Q68" s="78"/>
      <c r="R68" s="79" t="s">
        <v>594</v>
      </c>
      <c r="S68" s="23" t="s">
        <v>595</v>
      </c>
      <c r="T68" s="23" t="s">
        <v>805</v>
      </c>
      <c r="U68" s="23">
        <v>9399202586</v>
      </c>
      <c r="V68" s="23">
        <v>27</v>
      </c>
      <c r="W68" s="23" t="s">
        <v>597</v>
      </c>
      <c r="X68" s="80">
        <v>45203</v>
      </c>
      <c r="Y68" s="23">
        <v>300</v>
      </c>
      <c r="Z68" s="55" t="s">
        <v>792</v>
      </c>
      <c r="AA68" s="55" t="s">
        <v>340</v>
      </c>
      <c r="AB68" s="55" t="s">
        <v>271</v>
      </c>
      <c r="AC68" s="55" t="s">
        <v>340</v>
      </c>
    </row>
    <row r="69" spans="1:29">
      <c r="A69" s="55">
        <v>6</v>
      </c>
      <c r="B69" s="55" t="s">
        <v>238</v>
      </c>
      <c r="C69" s="55" t="s">
        <v>789</v>
      </c>
      <c r="D69" s="55" t="s">
        <v>340</v>
      </c>
      <c r="E69" s="23" t="s">
        <v>806</v>
      </c>
      <c r="F69" s="23" t="s">
        <v>235</v>
      </c>
      <c r="G69" s="23" t="s">
        <v>354</v>
      </c>
      <c r="H69" s="23" t="s">
        <v>591</v>
      </c>
      <c r="I69" s="23">
        <v>600</v>
      </c>
      <c r="J69" s="76">
        <f t="shared" si="2"/>
        <v>3600</v>
      </c>
      <c r="K69" s="23">
        <v>270</v>
      </c>
      <c r="L69" s="77">
        <f t="shared" si="3"/>
        <v>7.4999999999999997E-2</v>
      </c>
      <c r="M69" s="55" t="s">
        <v>592</v>
      </c>
      <c r="N69" s="23" t="s">
        <v>807</v>
      </c>
      <c r="O69" s="23" t="s">
        <v>808</v>
      </c>
      <c r="P69" s="78"/>
      <c r="Q69" s="78"/>
      <c r="R69" s="79" t="s">
        <v>594</v>
      </c>
      <c r="S69" s="23">
        <v>2121</v>
      </c>
      <c r="T69" s="23" t="s">
        <v>809</v>
      </c>
      <c r="U69" s="23">
        <v>8817310682</v>
      </c>
      <c r="V69" s="23">
        <v>20</v>
      </c>
      <c r="W69" s="23" t="s">
        <v>610</v>
      </c>
      <c r="X69" s="80">
        <v>45204</v>
      </c>
      <c r="Y69" s="23">
        <v>200</v>
      </c>
      <c r="Z69" s="55" t="s">
        <v>810</v>
      </c>
      <c r="AA69" s="55" t="s">
        <v>218</v>
      </c>
      <c r="AB69" s="55" t="s">
        <v>811</v>
      </c>
      <c r="AC69" s="55" t="s">
        <v>340</v>
      </c>
    </row>
    <row r="70" spans="1:29">
      <c r="A70" s="55">
        <v>7</v>
      </c>
      <c r="B70" s="55" t="s">
        <v>238</v>
      </c>
      <c r="C70" s="55" t="s">
        <v>789</v>
      </c>
      <c r="D70" s="55" t="s">
        <v>340</v>
      </c>
      <c r="E70" s="23" t="s">
        <v>812</v>
      </c>
      <c r="F70" s="23" t="s">
        <v>340</v>
      </c>
      <c r="G70" s="23" t="s">
        <v>602</v>
      </c>
      <c r="H70" s="23" t="s">
        <v>591</v>
      </c>
      <c r="I70" s="23">
        <v>400</v>
      </c>
      <c r="J70" s="76">
        <f t="shared" si="2"/>
        <v>2400</v>
      </c>
      <c r="K70" s="23">
        <v>90</v>
      </c>
      <c r="L70" s="77">
        <f t="shared" si="3"/>
        <v>3.7499999999999999E-2</v>
      </c>
      <c r="M70" s="55" t="s">
        <v>592</v>
      </c>
      <c r="N70" s="23">
        <v>2111</v>
      </c>
      <c r="O70" s="82" t="s">
        <v>813</v>
      </c>
      <c r="P70" s="78"/>
      <c r="Q70" s="78"/>
      <c r="R70" s="79" t="s">
        <v>594</v>
      </c>
      <c r="S70" s="23" t="s">
        <v>595</v>
      </c>
      <c r="T70" s="23" t="s">
        <v>814</v>
      </c>
      <c r="U70" s="23">
        <v>7049452064</v>
      </c>
      <c r="V70" s="23">
        <v>15</v>
      </c>
      <c r="W70" s="23" t="s">
        <v>610</v>
      </c>
      <c r="X70" s="80">
        <v>45204</v>
      </c>
      <c r="Y70" s="23">
        <v>150</v>
      </c>
      <c r="Z70" s="55" t="s">
        <v>810</v>
      </c>
      <c r="AA70" s="55" t="s">
        <v>218</v>
      </c>
      <c r="AB70" s="55" t="s">
        <v>811</v>
      </c>
      <c r="AC70" s="55" t="s">
        <v>340</v>
      </c>
    </row>
    <row r="71" spans="1:29">
      <c r="A71" s="55">
        <v>8</v>
      </c>
      <c r="B71" s="55" t="s">
        <v>238</v>
      </c>
      <c r="C71" s="55" t="s">
        <v>789</v>
      </c>
      <c r="D71" s="55" t="s">
        <v>340</v>
      </c>
      <c r="E71" s="23" t="s">
        <v>815</v>
      </c>
      <c r="F71" s="23" t="s">
        <v>722</v>
      </c>
      <c r="G71" s="23" t="s">
        <v>602</v>
      </c>
      <c r="H71" s="23" t="s">
        <v>603</v>
      </c>
      <c r="I71" s="23">
        <v>550</v>
      </c>
      <c r="J71" s="76">
        <f t="shared" si="2"/>
        <v>3300</v>
      </c>
      <c r="K71" s="23">
        <v>150</v>
      </c>
      <c r="L71" s="77">
        <f t="shared" si="3"/>
        <v>4.5454545454545456E-2</v>
      </c>
      <c r="M71" s="55" t="s">
        <v>592</v>
      </c>
      <c r="N71" s="82">
        <v>2111</v>
      </c>
      <c r="O71" s="82" t="s">
        <v>816</v>
      </c>
      <c r="P71" s="78" t="s">
        <v>605</v>
      </c>
      <c r="Q71" s="78">
        <v>2111</v>
      </c>
      <c r="R71" s="79" t="s">
        <v>594</v>
      </c>
      <c r="S71" s="23" t="s">
        <v>595</v>
      </c>
      <c r="T71" s="23" t="s">
        <v>817</v>
      </c>
      <c r="U71" s="23">
        <v>9340542512</v>
      </c>
      <c r="V71" s="23">
        <v>23</v>
      </c>
      <c r="W71" s="23" t="s">
        <v>610</v>
      </c>
      <c r="X71" s="80">
        <v>45205</v>
      </c>
      <c r="Y71" s="23">
        <v>230</v>
      </c>
      <c r="Z71" s="55" t="s">
        <v>810</v>
      </c>
      <c r="AA71" s="55" t="s">
        <v>218</v>
      </c>
      <c r="AB71" s="55" t="s">
        <v>811</v>
      </c>
      <c r="AC71" s="55" t="s">
        <v>340</v>
      </c>
    </row>
    <row r="72" spans="1:29">
      <c r="A72" s="55">
        <v>9</v>
      </c>
      <c r="B72" s="55" t="s">
        <v>238</v>
      </c>
      <c r="C72" s="55" t="s">
        <v>789</v>
      </c>
      <c r="D72" s="55" t="s">
        <v>340</v>
      </c>
      <c r="E72" s="23" t="s">
        <v>818</v>
      </c>
      <c r="F72" s="23" t="s">
        <v>340</v>
      </c>
      <c r="G72" s="23" t="s">
        <v>602</v>
      </c>
      <c r="H72" s="23" t="s">
        <v>603</v>
      </c>
      <c r="I72" s="23">
        <v>600</v>
      </c>
      <c r="J72" s="76">
        <f t="shared" si="2"/>
        <v>3600</v>
      </c>
      <c r="K72" s="23">
        <v>270</v>
      </c>
      <c r="L72" s="77">
        <f t="shared" si="3"/>
        <v>7.4999999999999997E-2</v>
      </c>
      <c r="M72" s="55" t="s">
        <v>592</v>
      </c>
      <c r="N72" s="82" t="s">
        <v>819</v>
      </c>
      <c r="O72" s="82" t="s">
        <v>820</v>
      </c>
      <c r="P72" s="78" t="s">
        <v>605</v>
      </c>
      <c r="Q72" s="78">
        <v>2111</v>
      </c>
      <c r="R72" s="79" t="s">
        <v>594</v>
      </c>
      <c r="S72" s="23" t="s">
        <v>595</v>
      </c>
      <c r="T72" s="23" t="s">
        <v>821</v>
      </c>
      <c r="U72" s="23">
        <v>7987466717</v>
      </c>
      <c r="V72" s="23">
        <v>18</v>
      </c>
      <c r="W72" s="23" t="s">
        <v>597</v>
      </c>
      <c r="X72" s="80">
        <v>45205</v>
      </c>
      <c r="Y72" s="23">
        <v>200</v>
      </c>
      <c r="Z72" s="55" t="s">
        <v>822</v>
      </c>
      <c r="AA72" s="55" t="s">
        <v>340</v>
      </c>
      <c r="AB72" s="55" t="s">
        <v>271</v>
      </c>
      <c r="AC72" s="55" t="s">
        <v>340</v>
      </c>
    </row>
    <row r="73" spans="1:29">
      <c r="A73" s="55">
        <v>10</v>
      </c>
      <c r="B73" s="55" t="s">
        <v>238</v>
      </c>
      <c r="C73" s="55" t="s">
        <v>789</v>
      </c>
      <c r="D73" s="55" t="s">
        <v>340</v>
      </c>
      <c r="E73" s="23" t="s">
        <v>823</v>
      </c>
      <c r="F73" s="23" t="s">
        <v>340</v>
      </c>
      <c r="G73" s="23" t="s">
        <v>602</v>
      </c>
      <c r="H73" s="23" t="s">
        <v>591</v>
      </c>
      <c r="I73" s="23">
        <v>450</v>
      </c>
      <c r="J73" s="76">
        <f t="shared" si="2"/>
        <v>2700</v>
      </c>
      <c r="K73" s="23">
        <v>150</v>
      </c>
      <c r="L73" s="77">
        <f t="shared" si="3"/>
        <v>5.5555555555555552E-2</v>
      </c>
      <c r="M73" s="55" t="s">
        <v>592</v>
      </c>
      <c r="N73" s="23">
        <v>2111</v>
      </c>
      <c r="O73" s="23">
        <v>312</v>
      </c>
      <c r="P73" s="78"/>
      <c r="Q73" s="78"/>
      <c r="R73" s="79" t="s">
        <v>594</v>
      </c>
      <c r="S73" s="23" t="s">
        <v>595</v>
      </c>
      <c r="T73" s="23" t="s">
        <v>824</v>
      </c>
      <c r="U73" s="23">
        <v>9691433530</v>
      </c>
      <c r="V73" s="23">
        <v>18</v>
      </c>
      <c r="W73" s="23" t="s">
        <v>597</v>
      </c>
      <c r="X73" s="80">
        <v>45206</v>
      </c>
      <c r="Y73" s="23">
        <v>200</v>
      </c>
      <c r="Z73" s="55" t="s">
        <v>810</v>
      </c>
      <c r="AA73" s="55" t="s">
        <v>218</v>
      </c>
      <c r="AB73" s="55" t="s">
        <v>811</v>
      </c>
      <c r="AC73" s="55" t="s">
        <v>340</v>
      </c>
    </row>
    <row r="74" spans="1:29">
      <c r="A74" s="55">
        <v>11</v>
      </c>
      <c r="B74" s="55" t="s">
        <v>238</v>
      </c>
      <c r="C74" s="55" t="s">
        <v>789</v>
      </c>
      <c r="D74" s="55" t="s">
        <v>340</v>
      </c>
      <c r="E74" s="23" t="s">
        <v>825</v>
      </c>
      <c r="F74" s="23" t="s">
        <v>235</v>
      </c>
      <c r="G74" s="23" t="s">
        <v>354</v>
      </c>
      <c r="H74" s="23" t="s">
        <v>591</v>
      </c>
      <c r="I74" s="23">
        <v>600</v>
      </c>
      <c r="J74" s="76">
        <f t="shared" si="2"/>
        <v>3600</v>
      </c>
      <c r="K74" s="23">
        <v>300</v>
      </c>
      <c r="L74" s="77">
        <f t="shared" si="3"/>
        <v>8.3333333333333329E-2</v>
      </c>
      <c r="M74" s="55" t="s">
        <v>592</v>
      </c>
      <c r="N74" s="82" t="s">
        <v>826</v>
      </c>
      <c r="O74" s="82" t="s">
        <v>827</v>
      </c>
      <c r="P74" s="78"/>
      <c r="Q74" s="78"/>
      <c r="R74" s="79" t="s">
        <v>594</v>
      </c>
      <c r="S74" s="23">
        <v>2121</v>
      </c>
      <c r="T74" s="23" t="s">
        <v>828</v>
      </c>
      <c r="U74" s="23">
        <v>6265278225</v>
      </c>
      <c r="V74" s="23">
        <v>20</v>
      </c>
      <c r="W74" s="23" t="s">
        <v>610</v>
      </c>
      <c r="X74" s="80">
        <v>45208</v>
      </c>
      <c r="Y74" s="23">
        <v>200</v>
      </c>
      <c r="Z74" s="55" t="s">
        <v>810</v>
      </c>
      <c r="AA74" s="55" t="s">
        <v>218</v>
      </c>
      <c r="AB74" s="55" t="s">
        <v>811</v>
      </c>
      <c r="AC74" s="55" t="s">
        <v>340</v>
      </c>
    </row>
    <row r="75" spans="1:29">
      <c r="A75" s="55">
        <v>12</v>
      </c>
      <c r="B75" s="55" t="s">
        <v>238</v>
      </c>
      <c r="C75" s="55" t="s">
        <v>789</v>
      </c>
      <c r="D75" s="55" t="s">
        <v>340</v>
      </c>
      <c r="E75" s="23" t="s">
        <v>829</v>
      </c>
      <c r="F75" s="23" t="s">
        <v>340</v>
      </c>
      <c r="G75" s="23" t="s">
        <v>602</v>
      </c>
      <c r="H75" s="23" t="s">
        <v>591</v>
      </c>
      <c r="I75" s="23">
        <v>550</v>
      </c>
      <c r="J75" s="76">
        <f t="shared" si="2"/>
        <v>3300</v>
      </c>
      <c r="K75" s="23">
        <v>150</v>
      </c>
      <c r="L75" s="77">
        <f t="shared" si="3"/>
        <v>4.5454545454545456E-2</v>
      </c>
      <c r="M75" s="55" t="s">
        <v>592</v>
      </c>
      <c r="N75" s="82" t="s">
        <v>830</v>
      </c>
      <c r="O75" s="23">
        <v>312</v>
      </c>
      <c r="P75" s="78"/>
      <c r="Q75" s="78"/>
      <c r="R75" s="79" t="s">
        <v>594</v>
      </c>
      <c r="S75" s="23">
        <v>2111</v>
      </c>
      <c r="T75" s="23" t="s">
        <v>831</v>
      </c>
      <c r="U75" s="23">
        <v>7724912938</v>
      </c>
      <c r="V75" s="23">
        <v>17</v>
      </c>
      <c r="W75" s="23" t="s">
        <v>597</v>
      </c>
      <c r="X75" s="80">
        <v>45208</v>
      </c>
      <c r="Y75" s="23">
        <v>170</v>
      </c>
      <c r="Z75" s="55" t="s">
        <v>810</v>
      </c>
      <c r="AA75" s="55" t="s">
        <v>218</v>
      </c>
      <c r="AB75" s="55" t="s">
        <v>811</v>
      </c>
      <c r="AC75" s="55" t="s">
        <v>340</v>
      </c>
    </row>
    <row r="76" spans="1:29">
      <c r="A76" s="55">
        <v>13</v>
      </c>
      <c r="B76" s="55" t="s">
        <v>238</v>
      </c>
      <c r="C76" s="55" t="s">
        <v>789</v>
      </c>
      <c r="D76" s="55" t="s">
        <v>340</v>
      </c>
      <c r="E76" s="23" t="s">
        <v>832</v>
      </c>
      <c r="F76" s="23" t="s">
        <v>722</v>
      </c>
      <c r="G76" s="23" t="s">
        <v>602</v>
      </c>
      <c r="H76" s="23" t="s">
        <v>591</v>
      </c>
      <c r="I76" s="23">
        <v>500</v>
      </c>
      <c r="J76" s="76">
        <f t="shared" si="2"/>
        <v>3000</v>
      </c>
      <c r="K76" s="23">
        <v>210</v>
      </c>
      <c r="L76" s="77">
        <f t="shared" si="3"/>
        <v>7.0000000000000007E-2</v>
      </c>
      <c r="M76" s="55" t="s">
        <v>592</v>
      </c>
      <c r="N76" s="82" t="s">
        <v>833</v>
      </c>
      <c r="O76" s="82" t="s">
        <v>834</v>
      </c>
      <c r="P76" s="78"/>
      <c r="Q76" s="78"/>
      <c r="R76" s="79" t="s">
        <v>594</v>
      </c>
      <c r="S76" s="23">
        <v>2233</v>
      </c>
      <c r="T76" s="23" t="s">
        <v>835</v>
      </c>
      <c r="U76" s="23">
        <v>6261006185</v>
      </c>
      <c r="V76" s="23">
        <v>16</v>
      </c>
      <c r="W76" s="23" t="s">
        <v>597</v>
      </c>
      <c r="X76" s="80">
        <v>45209</v>
      </c>
      <c r="Y76" s="23">
        <v>170</v>
      </c>
      <c r="Z76" s="55"/>
      <c r="AA76" s="55"/>
      <c r="AB76" s="55"/>
      <c r="AC76" s="55" t="s">
        <v>340</v>
      </c>
    </row>
    <row r="77" spans="1:29">
      <c r="A77" s="55">
        <v>14</v>
      </c>
      <c r="B77" s="55" t="s">
        <v>238</v>
      </c>
      <c r="C77" s="55" t="s">
        <v>789</v>
      </c>
      <c r="D77" s="55" t="s">
        <v>340</v>
      </c>
      <c r="E77" s="23" t="s">
        <v>836</v>
      </c>
      <c r="F77" s="23" t="s">
        <v>340</v>
      </c>
      <c r="G77" s="23" t="s">
        <v>602</v>
      </c>
      <c r="H77" s="23" t="s">
        <v>603</v>
      </c>
      <c r="I77" s="23">
        <v>600</v>
      </c>
      <c r="J77" s="76">
        <f t="shared" si="2"/>
        <v>3600</v>
      </c>
      <c r="K77" s="23">
        <v>300</v>
      </c>
      <c r="L77" s="77">
        <f t="shared" si="3"/>
        <v>8.3333333333333329E-2</v>
      </c>
      <c r="M77" s="55" t="s">
        <v>592</v>
      </c>
      <c r="N77" s="82" t="s">
        <v>837</v>
      </c>
      <c r="O77" s="23" t="s">
        <v>808</v>
      </c>
      <c r="P77" s="78" t="s">
        <v>605</v>
      </c>
      <c r="Q77" s="78">
        <v>2111</v>
      </c>
      <c r="R77" s="79" t="s">
        <v>594</v>
      </c>
      <c r="S77" s="23">
        <v>2233</v>
      </c>
      <c r="T77" s="23" t="s">
        <v>838</v>
      </c>
      <c r="U77" s="23">
        <v>6261006185</v>
      </c>
      <c r="V77" s="23">
        <v>18</v>
      </c>
      <c r="W77" s="23" t="s">
        <v>610</v>
      </c>
      <c r="X77" s="80">
        <v>45209</v>
      </c>
      <c r="Y77" s="23">
        <v>209</v>
      </c>
      <c r="Z77" s="55" t="s">
        <v>839</v>
      </c>
      <c r="AA77" s="55" t="s">
        <v>360</v>
      </c>
      <c r="AB77" s="55" t="s">
        <v>271</v>
      </c>
      <c r="AC77" s="55" t="s">
        <v>340</v>
      </c>
    </row>
    <row r="78" spans="1:29">
      <c r="A78" s="55">
        <v>15</v>
      </c>
      <c r="B78" s="55" t="s">
        <v>238</v>
      </c>
      <c r="C78" s="55" t="s">
        <v>789</v>
      </c>
      <c r="D78" s="55" t="s">
        <v>340</v>
      </c>
      <c r="E78" s="23" t="s">
        <v>840</v>
      </c>
      <c r="F78" s="23" t="s">
        <v>340</v>
      </c>
      <c r="G78" s="23" t="s">
        <v>602</v>
      </c>
      <c r="H78" s="23" t="s">
        <v>603</v>
      </c>
      <c r="I78" s="23">
        <v>650</v>
      </c>
      <c r="J78" s="76">
        <f t="shared" si="2"/>
        <v>3900</v>
      </c>
      <c r="K78" s="23">
        <v>300</v>
      </c>
      <c r="L78" s="77">
        <f t="shared" si="3"/>
        <v>7.6923076923076927E-2</v>
      </c>
      <c r="M78" s="55" t="s">
        <v>592</v>
      </c>
      <c r="N78" s="82" t="s">
        <v>841</v>
      </c>
      <c r="O78" s="23" t="s">
        <v>842</v>
      </c>
      <c r="P78" s="78" t="s">
        <v>605</v>
      </c>
      <c r="Q78" s="78">
        <v>2111</v>
      </c>
      <c r="R78" s="79" t="s">
        <v>594</v>
      </c>
      <c r="S78" s="23">
        <v>2233</v>
      </c>
      <c r="T78" s="23" t="s">
        <v>843</v>
      </c>
      <c r="U78" s="23">
        <v>9131828661</v>
      </c>
      <c r="V78" s="23">
        <v>25</v>
      </c>
      <c r="W78" s="23" t="s">
        <v>597</v>
      </c>
      <c r="X78" s="80">
        <v>45210</v>
      </c>
      <c r="Y78" s="23">
        <v>300</v>
      </c>
      <c r="Z78" s="55" t="s">
        <v>839</v>
      </c>
      <c r="AA78" s="55" t="s">
        <v>360</v>
      </c>
      <c r="AB78" s="55" t="s">
        <v>271</v>
      </c>
      <c r="AC78" s="55" t="s">
        <v>340</v>
      </c>
    </row>
    <row r="79" spans="1:29">
      <c r="A79" s="55">
        <v>16</v>
      </c>
      <c r="B79" s="55" t="s">
        <v>238</v>
      </c>
      <c r="C79" s="55" t="s">
        <v>789</v>
      </c>
      <c r="D79" s="55" t="s">
        <v>340</v>
      </c>
      <c r="E79" s="23" t="s">
        <v>844</v>
      </c>
      <c r="F79" s="23" t="s">
        <v>340</v>
      </c>
      <c r="G79" s="23" t="s">
        <v>602</v>
      </c>
      <c r="H79" s="23" t="s">
        <v>591</v>
      </c>
      <c r="I79" s="23">
        <v>450</v>
      </c>
      <c r="J79" s="76">
        <f t="shared" si="2"/>
        <v>2700</v>
      </c>
      <c r="K79" s="23">
        <v>150</v>
      </c>
      <c r="L79" s="77">
        <f t="shared" si="3"/>
        <v>5.5555555555555552E-2</v>
      </c>
      <c r="M79" s="55" t="s">
        <v>592</v>
      </c>
      <c r="N79" s="23">
        <v>2111</v>
      </c>
      <c r="O79" s="82" t="s">
        <v>845</v>
      </c>
      <c r="P79" s="78"/>
      <c r="Q79" s="78"/>
      <c r="R79" s="79" t="s">
        <v>594</v>
      </c>
      <c r="S79" s="23">
        <v>2111</v>
      </c>
      <c r="T79" s="23" t="s">
        <v>846</v>
      </c>
      <c r="U79" s="23">
        <v>9301261332</v>
      </c>
      <c r="V79" s="23">
        <v>13</v>
      </c>
      <c r="W79" s="23" t="s">
        <v>610</v>
      </c>
      <c r="X79" s="80">
        <v>45210</v>
      </c>
      <c r="Y79" s="23">
        <v>130</v>
      </c>
      <c r="Z79" s="55" t="s">
        <v>839</v>
      </c>
      <c r="AA79" s="55" t="s">
        <v>360</v>
      </c>
      <c r="AB79" s="55" t="s">
        <v>271</v>
      </c>
      <c r="AC79" s="55" t="s">
        <v>340</v>
      </c>
    </row>
    <row r="80" spans="1:29">
      <c r="A80" s="55">
        <v>17</v>
      </c>
      <c r="B80" s="55" t="s">
        <v>238</v>
      </c>
      <c r="C80" s="55" t="s">
        <v>789</v>
      </c>
      <c r="D80" s="55" t="s">
        <v>340</v>
      </c>
      <c r="E80" s="23" t="s">
        <v>847</v>
      </c>
      <c r="F80" s="23" t="s">
        <v>340</v>
      </c>
      <c r="G80" s="23" t="s">
        <v>602</v>
      </c>
      <c r="H80" s="23" t="s">
        <v>603</v>
      </c>
      <c r="I80" s="23">
        <v>650</v>
      </c>
      <c r="J80" s="76">
        <f t="shared" si="2"/>
        <v>3900</v>
      </c>
      <c r="K80" s="23">
        <v>300</v>
      </c>
      <c r="L80" s="77">
        <f t="shared" si="3"/>
        <v>7.6923076923076927E-2</v>
      </c>
      <c r="M80" s="55" t="s">
        <v>592</v>
      </c>
      <c r="N80" s="23" t="s">
        <v>848</v>
      </c>
      <c r="O80" s="82" t="s">
        <v>845</v>
      </c>
      <c r="P80" s="55"/>
      <c r="Q80" s="55"/>
      <c r="R80" s="79" t="s">
        <v>594</v>
      </c>
      <c r="S80" s="23">
        <v>2111</v>
      </c>
      <c r="T80" s="23" t="s">
        <v>849</v>
      </c>
      <c r="U80" s="23">
        <v>6267894566</v>
      </c>
      <c r="V80" s="23">
        <v>25</v>
      </c>
      <c r="W80" s="23" t="s">
        <v>597</v>
      </c>
      <c r="X80" s="80">
        <v>45211</v>
      </c>
      <c r="Y80" s="23">
        <v>300</v>
      </c>
      <c r="Z80" s="55" t="s">
        <v>850</v>
      </c>
      <c r="AA80" s="55" t="s">
        <v>360</v>
      </c>
      <c r="AB80" s="55" t="s">
        <v>272</v>
      </c>
      <c r="AC80" s="55" t="s">
        <v>340</v>
      </c>
    </row>
    <row r="81" spans="1:29">
      <c r="A81" s="55">
        <v>18</v>
      </c>
      <c r="B81" s="55" t="s">
        <v>238</v>
      </c>
      <c r="C81" s="55" t="s">
        <v>789</v>
      </c>
      <c r="D81" s="55" t="s">
        <v>340</v>
      </c>
      <c r="E81" s="23" t="s">
        <v>851</v>
      </c>
      <c r="F81" s="23" t="s">
        <v>340</v>
      </c>
      <c r="G81" s="23" t="s">
        <v>602</v>
      </c>
      <c r="H81" s="23" t="s">
        <v>591</v>
      </c>
      <c r="I81" s="23">
        <v>400</v>
      </c>
      <c r="J81" s="76">
        <f t="shared" si="2"/>
        <v>2400</v>
      </c>
      <c r="K81" s="23">
        <v>150</v>
      </c>
      <c r="L81" s="77">
        <f t="shared" si="3"/>
        <v>6.25E-2</v>
      </c>
      <c r="M81" s="55" t="s">
        <v>592</v>
      </c>
      <c r="N81" s="23">
        <v>2111</v>
      </c>
      <c r="O81" s="23">
        <v>312</v>
      </c>
      <c r="P81" s="78"/>
      <c r="Q81" s="78"/>
      <c r="R81" s="79" t="s">
        <v>594</v>
      </c>
      <c r="S81" s="23">
        <v>2111</v>
      </c>
      <c r="T81" s="23" t="s">
        <v>852</v>
      </c>
      <c r="U81" s="23">
        <v>6267228948</v>
      </c>
      <c r="V81" s="23">
        <v>20</v>
      </c>
      <c r="W81" s="23" t="s">
        <v>597</v>
      </c>
      <c r="X81" s="80">
        <v>45211</v>
      </c>
      <c r="Y81" s="23">
        <v>200</v>
      </c>
      <c r="Z81" s="55" t="s">
        <v>850</v>
      </c>
      <c r="AA81" s="55" t="s">
        <v>360</v>
      </c>
      <c r="AB81" s="55" t="s">
        <v>272</v>
      </c>
      <c r="AC81" s="55" t="s">
        <v>340</v>
      </c>
    </row>
    <row r="82" spans="1:29">
      <c r="A82" s="55">
        <v>19</v>
      </c>
      <c r="B82" s="55" t="s">
        <v>238</v>
      </c>
      <c r="C82" s="55" t="s">
        <v>789</v>
      </c>
      <c r="D82" s="55" t="s">
        <v>340</v>
      </c>
      <c r="E82" s="23" t="s">
        <v>853</v>
      </c>
      <c r="F82" s="23" t="s">
        <v>722</v>
      </c>
      <c r="G82" s="23" t="s">
        <v>602</v>
      </c>
      <c r="H82" s="23" t="s">
        <v>591</v>
      </c>
      <c r="I82" s="23">
        <v>500</v>
      </c>
      <c r="J82" s="76">
        <f t="shared" si="2"/>
        <v>3000</v>
      </c>
      <c r="K82" s="23">
        <v>150</v>
      </c>
      <c r="L82" s="77">
        <f t="shared" si="3"/>
        <v>0.05</v>
      </c>
      <c r="M82" s="55" t="s">
        <v>592</v>
      </c>
      <c r="N82" s="23">
        <v>2111</v>
      </c>
      <c r="O82" s="82" t="s">
        <v>813</v>
      </c>
      <c r="P82" s="55"/>
      <c r="Q82" s="55"/>
      <c r="R82" s="79" t="s">
        <v>594</v>
      </c>
      <c r="S82" s="23">
        <v>2111</v>
      </c>
      <c r="T82" s="23" t="s">
        <v>854</v>
      </c>
      <c r="U82" s="23">
        <v>9399342803</v>
      </c>
      <c r="V82" s="23">
        <v>18</v>
      </c>
      <c r="W82" s="23" t="s">
        <v>610</v>
      </c>
      <c r="X82" s="80">
        <v>45212</v>
      </c>
      <c r="Y82" s="23">
        <v>200</v>
      </c>
      <c r="Z82" s="55" t="s">
        <v>850</v>
      </c>
      <c r="AA82" s="55" t="s">
        <v>360</v>
      </c>
      <c r="AB82" s="55" t="s">
        <v>272</v>
      </c>
      <c r="AC82" s="55" t="s">
        <v>340</v>
      </c>
    </row>
    <row r="83" spans="1:29">
      <c r="A83" s="55">
        <v>20</v>
      </c>
      <c r="B83" s="55" t="s">
        <v>238</v>
      </c>
      <c r="C83" s="55" t="s">
        <v>789</v>
      </c>
      <c r="D83" s="55" t="s">
        <v>340</v>
      </c>
      <c r="E83" s="23" t="s">
        <v>855</v>
      </c>
      <c r="F83" s="23" t="s">
        <v>722</v>
      </c>
      <c r="G83" s="23" t="s">
        <v>602</v>
      </c>
      <c r="H83" s="23" t="s">
        <v>591</v>
      </c>
      <c r="I83" s="23">
        <v>650</v>
      </c>
      <c r="J83" s="76">
        <f t="shared" si="2"/>
        <v>3900</v>
      </c>
      <c r="K83" s="23">
        <v>270</v>
      </c>
      <c r="L83" s="77">
        <f t="shared" si="3"/>
        <v>6.9230769230769235E-2</v>
      </c>
      <c r="M83" s="55" t="s">
        <v>592</v>
      </c>
      <c r="N83" s="82" t="s">
        <v>856</v>
      </c>
      <c r="O83" s="82" t="s">
        <v>857</v>
      </c>
      <c r="P83" s="78"/>
      <c r="Q83" s="78"/>
      <c r="R83" s="79" t="s">
        <v>594</v>
      </c>
      <c r="S83" s="23">
        <v>2233</v>
      </c>
      <c r="T83" s="23" t="s">
        <v>858</v>
      </c>
      <c r="U83" s="23">
        <v>8226090423</v>
      </c>
      <c r="V83" s="23">
        <v>15</v>
      </c>
      <c r="W83" s="23" t="s">
        <v>610</v>
      </c>
      <c r="X83" s="80">
        <v>45212</v>
      </c>
      <c r="Y83" s="23">
        <v>150</v>
      </c>
      <c r="Z83" s="55" t="s">
        <v>859</v>
      </c>
      <c r="AA83" s="55" t="s">
        <v>340</v>
      </c>
      <c r="AB83" s="55" t="s">
        <v>860</v>
      </c>
      <c r="AC83" s="55" t="s">
        <v>340</v>
      </c>
    </row>
    <row r="84" spans="1:29">
      <c r="A84" s="55">
        <v>21</v>
      </c>
      <c r="B84" s="55" t="s">
        <v>238</v>
      </c>
      <c r="C84" s="55" t="s">
        <v>789</v>
      </c>
      <c r="D84" s="55" t="s">
        <v>340</v>
      </c>
      <c r="E84" s="23" t="s">
        <v>861</v>
      </c>
      <c r="F84" s="23" t="s">
        <v>722</v>
      </c>
      <c r="G84" s="23" t="s">
        <v>602</v>
      </c>
      <c r="H84" s="23" t="s">
        <v>603</v>
      </c>
      <c r="I84" s="23">
        <v>500</v>
      </c>
      <c r="J84" s="76">
        <f t="shared" si="2"/>
        <v>3000</v>
      </c>
      <c r="K84" s="23">
        <v>300</v>
      </c>
      <c r="L84" s="77">
        <f t="shared" si="3"/>
        <v>0.1</v>
      </c>
      <c r="M84" s="55" t="s">
        <v>592</v>
      </c>
      <c r="N84" s="82" t="s">
        <v>862</v>
      </c>
      <c r="O84" s="82" t="s">
        <v>863</v>
      </c>
      <c r="P84" s="55" t="s">
        <v>605</v>
      </c>
      <c r="Q84" s="55">
        <v>2111</v>
      </c>
      <c r="R84" s="79" t="s">
        <v>594</v>
      </c>
      <c r="S84" s="23">
        <v>2111</v>
      </c>
      <c r="T84" s="23" t="s">
        <v>644</v>
      </c>
      <c r="U84" s="23">
        <v>9926572660</v>
      </c>
      <c r="V84" s="23">
        <v>23</v>
      </c>
      <c r="W84" s="23" t="s">
        <v>597</v>
      </c>
      <c r="X84" s="80">
        <v>45213</v>
      </c>
      <c r="Y84" s="23">
        <v>250</v>
      </c>
      <c r="Z84" s="55" t="s">
        <v>859</v>
      </c>
      <c r="AA84" s="55" t="s">
        <v>340</v>
      </c>
      <c r="AB84" s="55" t="s">
        <v>860</v>
      </c>
      <c r="AC84" s="55" t="s">
        <v>340</v>
      </c>
    </row>
    <row r="85" spans="1:29">
      <c r="A85" s="55">
        <v>22</v>
      </c>
      <c r="B85" s="55" t="s">
        <v>238</v>
      </c>
      <c r="C85" s="55" t="s">
        <v>789</v>
      </c>
      <c r="D85" s="55" t="s">
        <v>340</v>
      </c>
      <c r="E85" s="23" t="s">
        <v>864</v>
      </c>
      <c r="F85" s="23" t="s">
        <v>235</v>
      </c>
      <c r="G85" s="23" t="s">
        <v>798</v>
      </c>
      <c r="H85" s="23" t="s">
        <v>591</v>
      </c>
      <c r="I85" s="23">
        <v>500</v>
      </c>
      <c r="J85" s="76">
        <f t="shared" si="2"/>
        <v>3000</v>
      </c>
      <c r="K85" s="23">
        <v>180</v>
      </c>
      <c r="L85" s="77">
        <f t="shared" si="3"/>
        <v>0.06</v>
      </c>
      <c r="M85" s="55" t="s">
        <v>592</v>
      </c>
      <c r="N85" s="23">
        <v>2111</v>
      </c>
      <c r="O85" s="82" t="s">
        <v>827</v>
      </c>
      <c r="P85" s="55"/>
      <c r="Q85" s="55"/>
      <c r="R85" s="79" t="s">
        <v>594</v>
      </c>
      <c r="S85" s="23">
        <v>2121</v>
      </c>
      <c r="T85" s="23" t="s">
        <v>865</v>
      </c>
      <c r="U85" s="23">
        <v>7987034751</v>
      </c>
      <c r="V85" s="23">
        <v>23</v>
      </c>
      <c r="W85" s="23" t="s">
        <v>597</v>
      </c>
      <c r="X85" s="80">
        <v>45213</v>
      </c>
      <c r="Y85" s="23">
        <v>300</v>
      </c>
      <c r="Z85" s="55" t="s">
        <v>810</v>
      </c>
      <c r="AA85" s="55" t="s">
        <v>218</v>
      </c>
      <c r="AB85" s="55" t="s">
        <v>860</v>
      </c>
      <c r="AC85" s="55" t="s">
        <v>340</v>
      </c>
    </row>
    <row r="86" spans="1:29">
      <c r="A86" s="55">
        <v>23</v>
      </c>
      <c r="B86" s="55" t="s">
        <v>238</v>
      </c>
      <c r="C86" s="55" t="s">
        <v>789</v>
      </c>
      <c r="D86" s="55" t="s">
        <v>340</v>
      </c>
      <c r="E86" s="23" t="s">
        <v>866</v>
      </c>
      <c r="F86" s="23" t="s">
        <v>340</v>
      </c>
      <c r="G86" s="23" t="s">
        <v>602</v>
      </c>
      <c r="H86" s="23" t="s">
        <v>591</v>
      </c>
      <c r="I86" s="23">
        <v>450</v>
      </c>
      <c r="J86" s="76">
        <f t="shared" si="2"/>
        <v>2700</v>
      </c>
      <c r="K86" s="23">
        <v>120</v>
      </c>
      <c r="L86" s="77">
        <f t="shared" si="3"/>
        <v>4.4444444444444446E-2</v>
      </c>
      <c r="M86" s="55" t="s">
        <v>592</v>
      </c>
      <c r="N86" s="23">
        <v>2111</v>
      </c>
      <c r="O86" s="23">
        <v>312</v>
      </c>
      <c r="P86" s="55"/>
      <c r="Q86" s="55"/>
      <c r="R86" s="79" t="s">
        <v>594</v>
      </c>
      <c r="S86" s="23">
        <v>2111</v>
      </c>
      <c r="T86" s="23" t="s">
        <v>867</v>
      </c>
      <c r="U86" s="23">
        <v>8817665109</v>
      </c>
      <c r="V86" s="23">
        <v>18</v>
      </c>
      <c r="W86" s="23" t="s">
        <v>610</v>
      </c>
      <c r="X86" s="80">
        <v>45215</v>
      </c>
      <c r="Y86" s="23">
        <v>180</v>
      </c>
      <c r="Z86" s="55" t="s">
        <v>859</v>
      </c>
      <c r="AA86" s="55" t="s">
        <v>340</v>
      </c>
      <c r="AB86" s="55" t="s">
        <v>860</v>
      </c>
      <c r="AC86" s="55" t="s">
        <v>340</v>
      </c>
    </row>
    <row r="87" spans="1:29">
      <c r="A87" s="55">
        <v>24</v>
      </c>
      <c r="B87" s="55" t="s">
        <v>238</v>
      </c>
      <c r="C87" s="55" t="s">
        <v>789</v>
      </c>
      <c r="D87" s="55" t="s">
        <v>340</v>
      </c>
      <c r="E87" s="23" t="s">
        <v>868</v>
      </c>
      <c r="F87" s="23" t="s">
        <v>340</v>
      </c>
      <c r="G87" s="23" t="s">
        <v>602</v>
      </c>
      <c r="H87" s="23" t="s">
        <v>591</v>
      </c>
      <c r="I87" s="23">
        <v>450</v>
      </c>
      <c r="J87" s="76">
        <f t="shared" si="2"/>
        <v>2700</v>
      </c>
      <c r="K87" s="23">
        <v>150</v>
      </c>
      <c r="L87" s="77">
        <f t="shared" si="3"/>
        <v>5.5555555555555552E-2</v>
      </c>
      <c r="M87" s="55" t="s">
        <v>592</v>
      </c>
      <c r="N87" s="82" t="s">
        <v>826</v>
      </c>
      <c r="O87" s="23" t="s">
        <v>869</v>
      </c>
      <c r="P87" s="78"/>
      <c r="Q87" s="78"/>
      <c r="R87" s="79" t="s">
        <v>594</v>
      </c>
      <c r="S87" s="23">
        <v>2253</v>
      </c>
      <c r="T87" s="23" t="s">
        <v>870</v>
      </c>
      <c r="U87" s="23">
        <v>8435382581</v>
      </c>
      <c r="V87" s="23">
        <v>20</v>
      </c>
      <c r="W87" s="23" t="s">
        <v>610</v>
      </c>
      <c r="X87" s="80">
        <v>45215</v>
      </c>
      <c r="Y87" s="23">
        <v>200</v>
      </c>
      <c r="Z87" s="55" t="s">
        <v>859</v>
      </c>
      <c r="AA87" s="55" t="s">
        <v>340</v>
      </c>
      <c r="AB87" s="55" t="s">
        <v>860</v>
      </c>
      <c r="AC87" s="55" t="s">
        <v>340</v>
      </c>
    </row>
    <row r="88" spans="1:29">
      <c r="A88" s="55">
        <v>25</v>
      </c>
      <c r="B88" s="55" t="s">
        <v>238</v>
      </c>
      <c r="C88" s="55" t="s">
        <v>789</v>
      </c>
      <c r="D88" s="55" t="s">
        <v>340</v>
      </c>
      <c r="E88" s="23" t="s">
        <v>871</v>
      </c>
      <c r="F88" s="23" t="s">
        <v>722</v>
      </c>
      <c r="G88" s="23" t="s">
        <v>602</v>
      </c>
      <c r="H88" s="23" t="s">
        <v>603</v>
      </c>
      <c r="I88" s="23">
        <v>500</v>
      </c>
      <c r="J88" s="76">
        <f t="shared" si="2"/>
        <v>3000</v>
      </c>
      <c r="K88" s="23">
        <v>150</v>
      </c>
      <c r="L88" s="77">
        <f t="shared" si="3"/>
        <v>0.05</v>
      </c>
      <c r="M88" s="55" t="s">
        <v>592</v>
      </c>
      <c r="N88" s="82" t="s">
        <v>826</v>
      </c>
      <c r="O88" s="23">
        <v>312</v>
      </c>
      <c r="P88" s="78" t="s">
        <v>605</v>
      </c>
      <c r="Q88" s="78">
        <v>2111</v>
      </c>
      <c r="R88" s="79" t="s">
        <v>594</v>
      </c>
      <c r="S88" s="23">
        <v>2253</v>
      </c>
      <c r="T88" s="23" t="s">
        <v>872</v>
      </c>
      <c r="U88" s="23">
        <v>7725061372</v>
      </c>
      <c r="V88" s="23">
        <v>18</v>
      </c>
      <c r="W88" s="23" t="s">
        <v>610</v>
      </c>
      <c r="X88" s="80">
        <v>45216</v>
      </c>
      <c r="Y88" s="23">
        <v>200</v>
      </c>
      <c r="Z88" s="55" t="s">
        <v>859</v>
      </c>
      <c r="AA88" s="55" t="s">
        <v>340</v>
      </c>
      <c r="AB88" s="55" t="s">
        <v>860</v>
      </c>
      <c r="AC88" s="55" t="s">
        <v>340</v>
      </c>
    </row>
    <row r="89" spans="1:29">
      <c r="A89" s="55">
        <v>26</v>
      </c>
      <c r="B89" s="55" t="s">
        <v>238</v>
      </c>
      <c r="C89" s="55" t="s">
        <v>789</v>
      </c>
      <c r="D89" s="55" t="s">
        <v>340</v>
      </c>
      <c r="E89" s="23" t="s">
        <v>873</v>
      </c>
      <c r="F89" s="23" t="s">
        <v>340</v>
      </c>
      <c r="G89" s="23" t="s">
        <v>602</v>
      </c>
      <c r="H89" s="23" t="s">
        <v>591</v>
      </c>
      <c r="I89" s="23">
        <v>650</v>
      </c>
      <c r="J89" s="76">
        <f t="shared" si="2"/>
        <v>3900</v>
      </c>
      <c r="K89" s="23">
        <v>300</v>
      </c>
      <c r="L89" s="77">
        <f t="shared" si="3"/>
        <v>7.6923076923076927E-2</v>
      </c>
      <c r="M89" s="55" t="s">
        <v>592</v>
      </c>
      <c r="N89" s="82" t="s">
        <v>826</v>
      </c>
      <c r="O89" s="23" t="s">
        <v>874</v>
      </c>
      <c r="P89" s="78"/>
      <c r="Q89" s="78"/>
      <c r="R89" s="79" t="s">
        <v>594</v>
      </c>
      <c r="S89" s="23">
        <v>2111</v>
      </c>
      <c r="T89" s="23" t="s">
        <v>875</v>
      </c>
      <c r="U89" s="23">
        <v>8120100902</v>
      </c>
      <c r="V89" s="23">
        <v>15</v>
      </c>
      <c r="W89" s="23" t="s">
        <v>610</v>
      </c>
      <c r="X89" s="80">
        <v>45217</v>
      </c>
      <c r="Y89" s="23">
        <v>150</v>
      </c>
      <c r="Z89" s="55" t="s">
        <v>859</v>
      </c>
      <c r="AA89" s="55" t="s">
        <v>340</v>
      </c>
      <c r="AB89" s="55" t="s">
        <v>860</v>
      </c>
      <c r="AC89" s="55" t="s">
        <v>340</v>
      </c>
    </row>
    <row r="90" spans="1:29">
      <c r="A90" s="55">
        <v>27</v>
      </c>
      <c r="B90" s="55" t="s">
        <v>238</v>
      </c>
      <c r="C90" s="55" t="s">
        <v>789</v>
      </c>
      <c r="D90" s="55" t="s">
        <v>340</v>
      </c>
      <c r="E90" s="23" t="s">
        <v>876</v>
      </c>
      <c r="F90" s="23" t="s">
        <v>340</v>
      </c>
      <c r="G90" s="23" t="s">
        <v>602</v>
      </c>
      <c r="H90" s="23" t="s">
        <v>591</v>
      </c>
      <c r="I90" s="23">
        <v>600</v>
      </c>
      <c r="J90" s="76">
        <f t="shared" si="2"/>
        <v>3600</v>
      </c>
      <c r="K90" s="23">
        <v>270</v>
      </c>
      <c r="L90" s="77">
        <f t="shared" si="3"/>
        <v>7.4999999999999997E-2</v>
      </c>
      <c r="M90" s="55" t="s">
        <v>592</v>
      </c>
      <c r="N90" s="23">
        <v>2111</v>
      </c>
      <c r="O90" s="23">
        <v>2233</v>
      </c>
      <c r="P90" s="78"/>
      <c r="Q90" s="78"/>
      <c r="R90" s="79" t="s">
        <v>594</v>
      </c>
      <c r="S90" s="23" t="s">
        <v>595</v>
      </c>
      <c r="T90" s="23" t="s">
        <v>877</v>
      </c>
      <c r="U90" s="23">
        <v>9575777980</v>
      </c>
      <c r="V90" s="23">
        <v>27</v>
      </c>
      <c r="W90" s="23" t="s">
        <v>597</v>
      </c>
      <c r="X90" s="80">
        <v>45217</v>
      </c>
      <c r="Y90" s="23">
        <v>300</v>
      </c>
      <c r="Z90" s="55" t="s">
        <v>792</v>
      </c>
      <c r="AA90" s="55" t="s">
        <v>340</v>
      </c>
      <c r="AB90" s="55" t="s">
        <v>271</v>
      </c>
      <c r="AC90" s="55" t="s">
        <v>340</v>
      </c>
    </row>
    <row r="91" spans="1:29">
      <c r="A91" s="55">
        <v>28</v>
      </c>
      <c r="B91" s="55" t="s">
        <v>238</v>
      </c>
      <c r="C91" s="55" t="s">
        <v>789</v>
      </c>
      <c r="D91" s="55" t="s">
        <v>340</v>
      </c>
      <c r="E91" s="23" t="s">
        <v>878</v>
      </c>
      <c r="F91" s="23" t="s">
        <v>340</v>
      </c>
      <c r="G91" s="23" t="s">
        <v>602</v>
      </c>
      <c r="H91" s="23" t="s">
        <v>591</v>
      </c>
      <c r="I91" s="23">
        <v>450</v>
      </c>
      <c r="J91" s="76">
        <f t="shared" si="2"/>
        <v>2700</v>
      </c>
      <c r="K91" s="23">
        <v>450</v>
      </c>
      <c r="L91" s="77">
        <f t="shared" si="3"/>
        <v>0.16666666666666666</v>
      </c>
      <c r="M91" s="55" t="s">
        <v>592</v>
      </c>
      <c r="N91" s="23" t="s">
        <v>848</v>
      </c>
      <c r="O91" s="23">
        <v>312</v>
      </c>
      <c r="P91" s="78"/>
      <c r="Q91" s="78"/>
      <c r="R91" s="79" t="s">
        <v>594</v>
      </c>
      <c r="S91" s="23">
        <v>2111</v>
      </c>
      <c r="T91" s="23" t="s">
        <v>879</v>
      </c>
      <c r="U91" s="23">
        <v>6266040009</v>
      </c>
      <c r="V91" s="23">
        <v>20</v>
      </c>
      <c r="W91" s="23" t="s">
        <v>610</v>
      </c>
      <c r="X91" s="80">
        <v>45218</v>
      </c>
      <c r="Y91" s="23">
        <v>200</v>
      </c>
      <c r="Z91" s="55" t="s">
        <v>822</v>
      </c>
      <c r="AA91" s="55" t="s">
        <v>340</v>
      </c>
      <c r="AB91" s="55" t="s">
        <v>271</v>
      </c>
      <c r="AC91" s="55" t="s">
        <v>340</v>
      </c>
    </row>
    <row r="92" spans="1:29">
      <c r="A92" s="55">
        <v>29</v>
      </c>
      <c r="B92" s="55" t="s">
        <v>238</v>
      </c>
      <c r="C92" s="55" t="s">
        <v>789</v>
      </c>
      <c r="D92" s="55" t="s">
        <v>340</v>
      </c>
      <c r="E92" s="23" t="s">
        <v>880</v>
      </c>
      <c r="F92" s="23" t="s">
        <v>235</v>
      </c>
      <c r="G92" s="23" t="s">
        <v>354</v>
      </c>
      <c r="H92" s="23" t="s">
        <v>591</v>
      </c>
      <c r="I92" s="23">
        <v>500</v>
      </c>
      <c r="J92" s="76">
        <f t="shared" si="2"/>
        <v>3000</v>
      </c>
      <c r="K92" s="23">
        <v>150</v>
      </c>
      <c r="L92" s="77">
        <f t="shared" si="3"/>
        <v>0.05</v>
      </c>
      <c r="M92" s="55" t="s">
        <v>592</v>
      </c>
      <c r="N92" s="23">
        <v>2111</v>
      </c>
      <c r="O92" s="23">
        <v>468</v>
      </c>
      <c r="P92" s="78"/>
      <c r="Q92" s="78"/>
      <c r="R92" s="79" t="s">
        <v>594</v>
      </c>
      <c r="S92" s="23" t="s">
        <v>595</v>
      </c>
      <c r="T92" s="23" t="s">
        <v>881</v>
      </c>
      <c r="U92" s="23">
        <v>9098422813</v>
      </c>
      <c r="V92" s="23">
        <v>18</v>
      </c>
      <c r="W92" s="23" t="s">
        <v>597</v>
      </c>
      <c r="X92" s="80">
        <v>45218</v>
      </c>
      <c r="Y92" s="23">
        <v>200</v>
      </c>
      <c r="Z92" s="55" t="s">
        <v>810</v>
      </c>
      <c r="AA92" s="55" t="s">
        <v>218</v>
      </c>
      <c r="AB92" s="55" t="s">
        <v>811</v>
      </c>
      <c r="AC92" s="55" t="s">
        <v>340</v>
      </c>
    </row>
    <row r="93" spans="1:29">
      <c r="A93" s="55">
        <v>30</v>
      </c>
      <c r="B93" s="55" t="s">
        <v>238</v>
      </c>
      <c r="C93" s="55" t="s">
        <v>789</v>
      </c>
      <c r="D93" s="55" t="s">
        <v>340</v>
      </c>
      <c r="E93" s="23" t="s">
        <v>882</v>
      </c>
      <c r="F93" s="23" t="s">
        <v>352</v>
      </c>
      <c r="G93" s="23" t="s">
        <v>602</v>
      </c>
      <c r="H93" s="23" t="s">
        <v>603</v>
      </c>
      <c r="I93" s="23">
        <v>500</v>
      </c>
      <c r="J93" s="76">
        <f t="shared" si="2"/>
        <v>3000</v>
      </c>
      <c r="K93" s="23">
        <v>210</v>
      </c>
      <c r="L93" s="77">
        <f t="shared" si="3"/>
        <v>7.0000000000000007E-2</v>
      </c>
      <c r="M93" s="55" t="s">
        <v>592</v>
      </c>
      <c r="N93" s="23">
        <v>2111</v>
      </c>
      <c r="O93" s="23">
        <v>312</v>
      </c>
      <c r="P93" s="78"/>
      <c r="Q93" s="78"/>
      <c r="R93" s="79" t="s">
        <v>594</v>
      </c>
      <c r="S93" s="23">
        <v>2253</v>
      </c>
      <c r="T93" s="23" t="s">
        <v>883</v>
      </c>
      <c r="U93" s="23">
        <v>6263221794</v>
      </c>
      <c r="V93" s="23">
        <v>17</v>
      </c>
      <c r="W93" s="23" t="s">
        <v>597</v>
      </c>
      <c r="X93" s="80">
        <v>45219</v>
      </c>
      <c r="Y93" s="23">
        <v>170</v>
      </c>
      <c r="Z93" s="55" t="s">
        <v>262</v>
      </c>
      <c r="AA93" s="55" t="s">
        <v>257</v>
      </c>
      <c r="AB93" s="55" t="s">
        <v>271</v>
      </c>
      <c r="AC93" s="55" t="s">
        <v>340</v>
      </c>
    </row>
    <row r="94" spans="1:29">
      <c r="A94" s="55">
        <v>31</v>
      </c>
      <c r="B94" s="55" t="s">
        <v>238</v>
      </c>
      <c r="C94" s="55" t="s">
        <v>789</v>
      </c>
      <c r="D94" s="55" t="s">
        <v>340</v>
      </c>
      <c r="E94" s="23" t="s">
        <v>884</v>
      </c>
      <c r="F94" s="23" t="s">
        <v>352</v>
      </c>
      <c r="G94" s="23" t="s">
        <v>602</v>
      </c>
      <c r="H94" s="23" t="s">
        <v>591</v>
      </c>
      <c r="I94" s="23">
        <v>550</v>
      </c>
      <c r="J94" s="76">
        <f t="shared" si="2"/>
        <v>3300</v>
      </c>
      <c r="K94" s="23">
        <v>150</v>
      </c>
      <c r="L94" s="77">
        <f t="shared" si="3"/>
        <v>4.5454545454545456E-2</v>
      </c>
      <c r="M94" s="55" t="s">
        <v>592</v>
      </c>
      <c r="N94" s="23" t="s">
        <v>885</v>
      </c>
      <c r="O94" s="82" t="s">
        <v>886</v>
      </c>
      <c r="P94" s="78"/>
      <c r="Q94" s="78"/>
      <c r="R94" s="79" t="s">
        <v>594</v>
      </c>
      <c r="S94" s="23">
        <v>2233</v>
      </c>
      <c r="T94" s="23" t="s">
        <v>887</v>
      </c>
      <c r="U94" s="23">
        <v>7587167216</v>
      </c>
      <c r="V94" s="23">
        <v>17</v>
      </c>
      <c r="W94" s="23" t="s">
        <v>610</v>
      </c>
      <c r="X94" s="80">
        <v>45220</v>
      </c>
      <c r="Y94" s="23">
        <v>170</v>
      </c>
      <c r="Z94" s="55" t="s">
        <v>262</v>
      </c>
      <c r="AA94" s="55" t="s">
        <v>257</v>
      </c>
      <c r="AB94" s="55" t="s">
        <v>271</v>
      </c>
      <c r="AC94" s="55" t="s">
        <v>340</v>
      </c>
    </row>
    <row r="95" spans="1:29">
      <c r="A95" s="55">
        <v>32</v>
      </c>
      <c r="B95" s="55" t="s">
        <v>238</v>
      </c>
      <c r="C95" s="55" t="s">
        <v>789</v>
      </c>
      <c r="D95" s="55" t="s">
        <v>340</v>
      </c>
      <c r="E95" s="23" t="s">
        <v>888</v>
      </c>
      <c r="F95" s="23" t="s">
        <v>722</v>
      </c>
      <c r="G95" s="23" t="s">
        <v>602</v>
      </c>
      <c r="H95" s="23" t="s">
        <v>591</v>
      </c>
      <c r="I95" s="23">
        <v>600</v>
      </c>
      <c r="J95" s="76">
        <f t="shared" si="2"/>
        <v>3600</v>
      </c>
      <c r="K95" s="23">
        <v>210</v>
      </c>
      <c r="L95" s="77">
        <f t="shared" si="3"/>
        <v>5.8333333333333334E-2</v>
      </c>
      <c r="M95" s="55" t="s">
        <v>592</v>
      </c>
      <c r="N95" s="23">
        <v>2111</v>
      </c>
      <c r="O95" s="82" t="s">
        <v>889</v>
      </c>
      <c r="P95" s="78" t="s">
        <v>605</v>
      </c>
      <c r="Q95" s="78">
        <v>2253</v>
      </c>
      <c r="R95" s="79" t="s">
        <v>594</v>
      </c>
      <c r="S95" s="23">
        <v>2253</v>
      </c>
      <c r="T95" s="23" t="s">
        <v>890</v>
      </c>
      <c r="U95" s="23">
        <v>9691160334</v>
      </c>
      <c r="V95" s="23">
        <v>25</v>
      </c>
      <c r="W95" s="23" t="s">
        <v>610</v>
      </c>
      <c r="X95" s="80">
        <v>45222</v>
      </c>
      <c r="Y95" s="23">
        <v>250</v>
      </c>
      <c r="Z95" s="55" t="s">
        <v>272</v>
      </c>
      <c r="AA95" s="55" t="s">
        <v>340</v>
      </c>
      <c r="AB95" s="55" t="s">
        <v>271</v>
      </c>
      <c r="AC95" s="55" t="s">
        <v>340</v>
      </c>
    </row>
    <row r="96" spans="1:29">
      <c r="A96" s="55">
        <v>33</v>
      </c>
      <c r="B96" s="55" t="s">
        <v>238</v>
      </c>
      <c r="C96" s="55" t="s">
        <v>789</v>
      </c>
      <c r="D96" s="55" t="s">
        <v>340</v>
      </c>
      <c r="E96" s="23" t="s">
        <v>891</v>
      </c>
      <c r="F96" s="23" t="s">
        <v>722</v>
      </c>
      <c r="G96" s="23" t="s">
        <v>602</v>
      </c>
      <c r="H96" s="23" t="s">
        <v>603</v>
      </c>
      <c r="I96" s="23">
        <v>550</v>
      </c>
      <c r="J96" s="76">
        <f t="shared" si="2"/>
        <v>3300</v>
      </c>
      <c r="K96" s="23">
        <v>300</v>
      </c>
      <c r="L96" s="77">
        <f t="shared" si="3"/>
        <v>9.0909090909090912E-2</v>
      </c>
      <c r="M96" s="55" t="s">
        <v>592</v>
      </c>
      <c r="N96" s="82" t="s">
        <v>826</v>
      </c>
      <c r="O96" s="23" t="s">
        <v>892</v>
      </c>
      <c r="P96" s="78"/>
      <c r="Q96" s="78"/>
      <c r="R96" s="79" t="s">
        <v>594</v>
      </c>
      <c r="S96" s="23">
        <v>2121</v>
      </c>
      <c r="T96" s="23" t="s">
        <v>893</v>
      </c>
      <c r="U96" s="23">
        <v>8223834308</v>
      </c>
      <c r="V96" s="23">
        <v>17</v>
      </c>
      <c r="W96" s="23" t="s">
        <v>610</v>
      </c>
      <c r="X96" s="80">
        <v>45222</v>
      </c>
      <c r="Y96" s="23">
        <v>170</v>
      </c>
      <c r="Z96" s="55" t="s">
        <v>859</v>
      </c>
      <c r="AA96" s="55" t="s">
        <v>340</v>
      </c>
      <c r="AB96" s="55" t="s">
        <v>894</v>
      </c>
      <c r="AC96" s="55" t="s">
        <v>340</v>
      </c>
    </row>
    <row r="97" spans="1:29">
      <c r="A97" s="55">
        <v>34</v>
      </c>
      <c r="B97" s="55" t="s">
        <v>238</v>
      </c>
      <c r="C97" s="55" t="s">
        <v>789</v>
      </c>
      <c r="D97" s="55" t="s">
        <v>340</v>
      </c>
      <c r="E97" s="23" t="s">
        <v>895</v>
      </c>
      <c r="F97" s="23" t="s">
        <v>722</v>
      </c>
      <c r="G97" s="23" t="s">
        <v>602</v>
      </c>
      <c r="H97" s="23" t="s">
        <v>591</v>
      </c>
      <c r="I97" s="23">
        <v>600</v>
      </c>
      <c r="J97" s="76">
        <f t="shared" si="2"/>
        <v>3600</v>
      </c>
      <c r="K97" s="23">
        <v>300</v>
      </c>
      <c r="L97" s="77">
        <f t="shared" si="3"/>
        <v>8.3333333333333329E-2</v>
      </c>
      <c r="M97" s="55" t="s">
        <v>592</v>
      </c>
      <c r="N97" s="23" t="s">
        <v>848</v>
      </c>
      <c r="O97" s="82" t="s">
        <v>896</v>
      </c>
      <c r="P97" s="78"/>
      <c r="Q97" s="78"/>
      <c r="R97" s="79" t="s">
        <v>594</v>
      </c>
      <c r="S97" s="23">
        <v>2111</v>
      </c>
      <c r="T97" s="23" t="s">
        <v>897</v>
      </c>
      <c r="U97" s="23">
        <v>6269840468</v>
      </c>
      <c r="V97" s="23">
        <v>20</v>
      </c>
      <c r="W97" s="23" t="s">
        <v>610</v>
      </c>
      <c r="X97" s="80">
        <v>45223</v>
      </c>
      <c r="Y97" s="23">
        <v>200</v>
      </c>
      <c r="Z97" s="55" t="s">
        <v>272</v>
      </c>
      <c r="AA97" s="55" t="s">
        <v>340</v>
      </c>
      <c r="AB97" s="55" t="s">
        <v>860</v>
      </c>
      <c r="AC97" s="55" t="s">
        <v>340</v>
      </c>
    </row>
    <row r="98" spans="1:29">
      <c r="A98" s="55">
        <v>35</v>
      </c>
      <c r="B98" s="55" t="s">
        <v>238</v>
      </c>
      <c r="C98" s="55" t="s">
        <v>789</v>
      </c>
      <c r="D98" s="55" t="s">
        <v>340</v>
      </c>
      <c r="E98" s="23" t="s">
        <v>898</v>
      </c>
      <c r="F98" s="23" t="s">
        <v>722</v>
      </c>
      <c r="G98" s="23" t="s">
        <v>602</v>
      </c>
      <c r="H98" s="23" t="s">
        <v>591</v>
      </c>
      <c r="I98" s="23">
        <v>450</v>
      </c>
      <c r="J98" s="76">
        <f t="shared" si="2"/>
        <v>2700</v>
      </c>
      <c r="K98" s="23">
        <v>150</v>
      </c>
      <c r="L98" s="77">
        <f t="shared" si="3"/>
        <v>5.5555555555555552E-2</v>
      </c>
      <c r="M98" s="55" t="s">
        <v>592</v>
      </c>
      <c r="N98" s="23" t="s">
        <v>848</v>
      </c>
      <c r="O98" s="23" t="s">
        <v>899</v>
      </c>
      <c r="P98" s="78"/>
      <c r="Q98" s="78"/>
      <c r="R98" s="79" t="s">
        <v>594</v>
      </c>
      <c r="S98" s="23" t="s">
        <v>595</v>
      </c>
      <c r="T98" s="23" t="s">
        <v>900</v>
      </c>
      <c r="U98" s="23">
        <v>6268435149</v>
      </c>
      <c r="V98" s="23">
        <v>23</v>
      </c>
      <c r="W98" s="23" t="s">
        <v>610</v>
      </c>
      <c r="X98" s="80">
        <v>45224</v>
      </c>
      <c r="Y98" s="23">
        <v>300</v>
      </c>
      <c r="Z98" s="55" t="s">
        <v>822</v>
      </c>
      <c r="AA98" s="55" t="s">
        <v>340</v>
      </c>
      <c r="AB98" s="55" t="s">
        <v>271</v>
      </c>
      <c r="AC98" s="55" t="s">
        <v>340</v>
      </c>
    </row>
    <row r="99" spans="1:29">
      <c r="A99" s="55">
        <v>36</v>
      </c>
      <c r="B99" s="55" t="s">
        <v>238</v>
      </c>
      <c r="C99" s="55" t="s">
        <v>789</v>
      </c>
      <c r="D99" s="55" t="s">
        <v>340</v>
      </c>
      <c r="E99" s="23" t="s">
        <v>507</v>
      </c>
      <c r="F99" s="23" t="s">
        <v>722</v>
      </c>
      <c r="G99" s="23" t="s">
        <v>602</v>
      </c>
      <c r="H99" s="23" t="s">
        <v>591</v>
      </c>
      <c r="I99" s="23">
        <v>600</v>
      </c>
      <c r="J99" s="76">
        <f t="shared" si="2"/>
        <v>3600</v>
      </c>
      <c r="K99" s="23">
        <v>300</v>
      </c>
      <c r="L99" s="77">
        <f t="shared" si="3"/>
        <v>8.3333333333333329E-2</v>
      </c>
      <c r="M99" s="55" t="s">
        <v>592</v>
      </c>
      <c r="N99" s="23" t="s">
        <v>848</v>
      </c>
      <c r="O99" s="23">
        <v>2423</v>
      </c>
      <c r="P99" s="78"/>
      <c r="Q99" s="78"/>
      <c r="R99" s="79" t="s">
        <v>594</v>
      </c>
      <c r="S99" s="23">
        <v>2233</v>
      </c>
      <c r="T99" s="23" t="s">
        <v>901</v>
      </c>
      <c r="U99" s="23">
        <v>7725879572</v>
      </c>
      <c r="V99" s="23">
        <v>17</v>
      </c>
      <c r="W99" s="23" t="s">
        <v>610</v>
      </c>
      <c r="X99" s="80">
        <v>45224</v>
      </c>
      <c r="Y99" s="23">
        <v>170</v>
      </c>
      <c r="Z99" s="55" t="s">
        <v>822</v>
      </c>
      <c r="AA99" s="55" t="s">
        <v>340</v>
      </c>
      <c r="AB99" s="55" t="s">
        <v>271</v>
      </c>
      <c r="AC99" s="55" t="s">
        <v>340</v>
      </c>
    </row>
    <row r="100" spans="1:29">
      <c r="A100" s="55">
        <v>37</v>
      </c>
      <c r="B100" s="55" t="s">
        <v>238</v>
      </c>
      <c r="C100" s="55" t="s">
        <v>789</v>
      </c>
      <c r="D100" s="55" t="s">
        <v>340</v>
      </c>
      <c r="E100" s="23" t="s">
        <v>902</v>
      </c>
      <c r="F100" s="23" t="s">
        <v>722</v>
      </c>
      <c r="G100" s="23" t="s">
        <v>602</v>
      </c>
      <c r="H100" s="23" t="s">
        <v>603</v>
      </c>
      <c r="I100" s="23">
        <v>500</v>
      </c>
      <c r="J100" s="76">
        <f t="shared" si="2"/>
        <v>3000</v>
      </c>
      <c r="K100" s="23">
        <v>180</v>
      </c>
      <c r="L100" s="77">
        <f t="shared" si="3"/>
        <v>0.06</v>
      </c>
      <c r="M100" s="55" t="s">
        <v>592</v>
      </c>
      <c r="N100" s="23" t="s">
        <v>848</v>
      </c>
      <c r="O100" s="23" t="s">
        <v>903</v>
      </c>
      <c r="P100" s="78"/>
      <c r="Q100" s="78"/>
      <c r="R100" s="79" t="s">
        <v>594</v>
      </c>
      <c r="S100" s="23">
        <v>2253</v>
      </c>
      <c r="T100" s="23" t="s">
        <v>824</v>
      </c>
      <c r="U100" s="23">
        <v>9098903625</v>
      </c>
      <c r="V100" s="23">
        <v>18</v>
      </c>
      <c r="W100" s="23" t="s">
        <v>597</v>
      </c>
      <c r="X100" s="80">
        <v>45225</v>
      </c>
      <c r="Y100" s="23">
        <v>200</v>
      </c>
      <c r="Z100" s="55" t="s">
        <v>859</v>
      </c>
      <c r="AA100" s="55" t="s">
        <v>340</v>
      </c>
      <c r="AB100" s="55" t="s">
        <v>271</v>
      </c>
      <c r="AC100" s="55" t="s">
        <v>340</v>
      </c>
    </row>
    <row r="101" spans="1:29">
      <c r="A101" s="55">
        <v>38</v>
      </c>
      <c r="B101" s="55" t="s">
        <v>238</v>
      </c>
      <c r="C101" s="55" t="s">
        <v>789</v>
      </c>
      <c r="D101" s="55" t="s">
        <v>340</v>
      </c>
      <c r="E101" s="23" t="s">
        <v>494</v>
      </c>
      <c r="F101" s="23" t="s">
        <v>340</v>
      </c>
      <c r="G101" s="23" t="s">
        <v>602</v>
      </c>
      <c r="H101" s="23" t="s">
        <v>603</v>
      </c>
      <c r="I101" s="23">
        <v>450</v>
      </c>
      <c r="J101" s="76">
        <f t="shared" si="2"/>
        <v>2700</v>
      </c>
      <c r="K101" s="23">
        <v>300</v>
      </c>
      <c r="L101" s="77">
        <f t="shared" si="3"/>
        <v>0.1111111111111111</v>
      </c>
      <c r="M101" s="55" t="s">
        <v>592</v>
      </c>
      <c r="N101" s="23" t="s">
        <v>848</v>
      </c>
      <c r="O101" s="82" t="s">
        <v>904</v>
      </c>
      <c r="P101" s="78" t="s">
        <v>605</v>
      </c>
      <c r="Q101" s="78">
        <v>2121</v>
      </c>
      <c r="R101" s="79" t="s">
        <v>594</v>
      </c>
      <c r="S101" s="23" t="s">
        <v>595</v>
      </c>
      <c r="T101" s="23" t="s">
        <v>905</v>
      </c>
      <c r="U101" s="23">
        <v>9329202128</v>
      </c>
      <c r="V101" s="23">
        <v>25</v>
      </c>
      <c r="W101" s="23" t="s">
        <v>597</v>
      </c>
      <c r="X101" s="80">
        <v>45225</v>
      </c>
      <c r="Y101" s="23">
        <v>300</v>
      </c>
      <c r="Z101" s="55" t="s">
        <v>906</v>
      </c>
      <c r="AA101" s="55" t="s">
        <v>257</v>
      </c>
      <c r="AB101" s="55" t="s">
        <v>271</v>
      </c>
      <c r="AC101" s="55" t="s">
        <v>340</v>
      </c>
    </row>
    <row r="102" spans="1:29">
      <c r="A102" s="55">
        <v>39</v>
      </c>
      <c r="B102" s="55" t="s">
        <v>238</v>
      </c>
      <c r="C102" s="55" t="s">
        <v>789</v>
      </c>
      <c r="D102" s="55" t="s">
        <v>340</v>
      </c>
      <c r="E102" s="23" t="s">
        <v>907</v>
      </c>
      <c r="F102" s="23" t="s">
        <v>352</v>
      </c>
      <c r="G102" s="23" t="s">
        <v>602</v>
      </c>
      <c r="H102" s="23" t="s">
        <v>591</v>
      </c>
      <c r="I102" s="23">
        <v>450</v>
      </c>
      <c r="J102" s="76">
        <f t="shared" si="2"/>
        <v>2700</v>
      </c>
      <c r="K102" s="23">
        <v>120</v>
      </c>
      <c r="L102" s="77">
        <f t="shared" si="3"/>
        <v>4.4444444444444446E-2</v>
      </c>
      <c r="M102" s="55" t="s">
        <v>592</v>
      </c>
      <c r="N102" s="23" t="s">
        <v>848</v>
      </c>
      <c r="O102" s="82" t="s">
        <v>908</v>
      </c>
      <c r="P102" s="78"/>
      <c r="Q102" s="78"/>
      <c r="R102" s="79" t="s">
        <v>594</v>
      </c>
      <c r="S102" s="23">
        <v>2253</v>
      </c>
      <c r="T102" s="23" t="s">
        <v>909</v>
      </c>
      <c r="U102" s="23">
        <v>8815304341</v>
      </c>
      <c r="V102" s="23">
        <v>17</v>
      </c>
      <c r="W102" s="23" t="s">
        <v>610</v>
      </c>
      <c r="X102" s="80">
        <v>45226</v>
      </c>
      <c r="Y102" s="23">
        <v>170</v>
      </c>
      <c r="Z102" s="55" t="s">
        <v>392</v>
      </c>
      <c r="AA102" s="55" t="s">
        <v>257</v>
      </c>
      <c r="AB102" s="55" t="s">
        <v>271</v>
      </c>
      <c r="AC102" s="55" t="s">
        <v>340</v>
      </c>
    </row>
    <row r="103" spans="1:29">
      <c r="A103" s="55">
        <v>40</v>
      </c>
      <c r="B103" s="55" t="s">
        <v>238</v>
      </c>
      <c r="C103" s="55" t="s">
        <v>789</v>
      </c>
      <c r="D103" s="55" t="s">
        <v>340</v>
      </c>
      <c r="E103" s="23" t="s">
        <v>910</v>
      </c>
      <c r="F103" s="23" t="s">
        <v>722</v>
      </c>
      <c r="G103" s="23" t="s">
        <v>602</v>
      </c>
      <c r="H103" s="23" t="s">
        <v>591</v>
      </c>
      <c r="I103" s="23">
        <v>400</v>
      </c>
      <c r="J103" s="76">
        <f t="shared" si="2"/>
        <v>2400</v>
      </c>
      <c r="K103" s="23">
        <v>150</v>
      </c>
      <c r="L103" s="77">
        <f t="shared" si="3"/>
        <v>6.25E-2</v>
      </c>
      <c r="M103" s="55" t="s">
        <v>592</v>
      </c>
      <c r="N103" s="23" t="s">
        <v>848</v>
      </c>
      <c r="O103" s="82">
        <v>9001</v>
      </c>
      <c r="P103" s="78"/>
      <c r="Q103" s="78"/>
      <c r="R103" s="79" t="s">
        <v>594</v>
      </c>
      <c r="S103" s="23">
        <v>2233</v>
      </c>
      <c r="T103" s="23" t="s">
        <v>911</v>
      </c>
      <c r="U103" s="23">
        <v>6266988021</v>
      </c>
      <c r="V103" s="23">
        <v>17</v>
      </c>
      <c r="W103" s="23" t="s">
        <v>610</v>
      </c>
      <c r="X103" s="80">
        <v>45226</v>
      </c>
      <c r="Y103" s="23">
        <v>170</v>
      </c>
      <c r="Z103" s="55" t="s">
        <v>272</v>
      </c>
      <c r="AA103" s="55" t="s">
        <v>340</v>
      </c>
      <c r="AB103" s="55" t="s">
        <v>860</v>
      </c>
      <c r="AC103" s="55" t="s">
        <v>340</v>
      </c>
    </row>
    <row r="104" spans="1:29">
      <c r="A104" s="55">
        <v>41</v>
      </c>
      <c r="B104" s="55" t="s">
        <v>238</v>
      </c>
      <c r="C104" s="55" t="s">
        <v>789</v>
      </c>
      <c r="D104" s="55" t="s">
        <v>340</v>
      </c>
      <c r="E104" s="23" t="s">
        <v>912</v>
      </c>
      <c r="F104" s="23" t="s">
        <v>722</v>
      </c>
      <c r="G104" s="23" t="s">
        <v>602</v>
      </c>
      <c r="H104" s="23" t="s">
        <v>591</v>
      </c>
      <c r="I104" s="23">
        <v>350</v>
      </c>
      <c r="J104" s="76">
        <f t="shared" si="2"/>
        <v>2100</v>
      </c>
      <c r="K104" s="23">
        <v>90</v>
      </c>
      <c r="L104" s="77">
        <f t="shared" si="3"/>
        <v>4.2857142857142858E-2</v>
      </c>
      <c r="M104" s="55" t="s">
        <v>592</v>
      </c>
      <c r="N104" s="23" t="s">
        <v>848</v>
      </c>
      <c r="O104" s="23">
        <v>312</v>
      </c>
      <c r="P104" s="55"/>
      <c r="Q104" s="55"/>
      <c r="R104" s="79" t="s">
        <v>594</v>
      </c>
      <c r="S104" s="23">
        <v>2253</v>
      </c>
      <c r="T104" s="23" t="s">
        <v>913</v>
      </c>
      <c r="U104" s="23">
        <v>6267726839</v>
      </c>
      <c r="V104" s="23">
        <v>15</v>
      </c>
      <c r="W104" s="23" t="s">
        <v>610</v>
      </c>
      <c r="X104" s="80">
        <v>45227</v>
      </c>
      <c r="Y104" s="23">
        <v>150</v>
      </c>
      <c r="Z104" s="55" t="s">
        <v>792</v>
      </c>
      <c r="AA104" s="55" t="s">
        <v>340</v>
      </c>
      <c r="AB104" s="55" t="s">
        <v>271</v>
      </c>
      <c r="AC104" s="55" t="s">
        <v>340</v>
      </c>
    </row>
    <row r="105" spans="1:29">
      <c r="A105" s="55">
        <v>42</v>
      </c>
      <c r="B105" s="55" t="s">
        <v>238</v>
      </c>
      <c r="C105" s="55" t="s">
        <v>789</v>
      </c>
      <c r="D105" s="55" t="s">
        <v>340</v>
      </c>
      <c r="E105" s="23" t="s">
        <v>914</v>
      </c>
      <c r="F105" s="23" t="s">
        <v>722</v>
      </c>
      <c r="G105" s="23" t="s">
        <v>602</v>
      </c>
      <c r="H105" s="23" t="s">
        <v>603</v>
      </c>
      <c r="I105" s="23">
        <v>650</v>
      </c>
      <c r="J105" s="76">
        <f t="shared" si="2"/>
        <v>3900</v>
      </c>
      <c r="K105" s="23">
        <v>300</v>
      </c>
      <c r="L105" s="77">
        <f t="shared" si="3"/>
        <v>7.6923076923076927E-2</v>
      </c>
      <c r="M105" s="55" t="s">
        <v>592</v>
      </c>
      <c r="N105" s="23" t="s">
        <v>848</v>
      </c>
      <c r="O105" s="82" t="s">
        <v>845</v>
      </c>
      <c r="P105" s="78" t="s">
        <v>605</v>
      </c>
      <c r="Q105" s="78">
        <v>2318</v>
      </c>
      <c r="R105" s="79" t="s">
        <v>594</v>
      </c>
      <c r="S105" s="23">
        <v>2253</v>
      </c>
      <c r="T105" s="23" t="s">
        <v>915</v>
      </c>
      <c r="U105" s="23">
        <v>7999407962</v>
      </c>
      <c r="V105" s="23">
        <v>18</v>
      </c>
      <c r="W105" s="23" t="s">
        <v>610</v>
      </c>
      <c r="X105" s="80">
        <v>45231</v>
      </c>
      <c r="Y105" s="23">
        <v>200</v>
      </c>
      <c r="Z105" s="55" t="s">
        <v>792</v>
      </c>
      <c r="AA105" s="55" t="s">
        <v>340</v>
      </c>
      <c r="AB105" s="55" t="s">
        <v>271</v>
      </c>
      <c r="AC105" s="55" t="s">
        <v>340</v>
      </c>
    </row>
    <row r="106" spans="1:29">
      <c r="A106" s="55">
        <v>43</v>
      </c>
      <c r="B106" s="55" t="s">
        <v>238</v>
      </c>
      <c r="C106" s="55" t="s">
        <v>789</v>
      </c>
      <c r="D106" s="55" t="s">
        <v>340</v>
      </c>
      <c r="E106" s="23" t="s">
        <v>916</v>
      </c>
      <c r="F106" s="23" t="s">
        <v>722</v>
      </c>
      <c r="G106" s="23" t="s">
        <v>602</v>
      </c>
      <c r="H106" s="23" t="s">
        <v>591</v>
      </c>
      <c r="I106" s="23">
        <v>450</v>
      </c>
      <c r="J106" s="76">
        <f t="shared" si="2"/>
        <v>2700</v>
      </c>
      <c r="K106" s="23">
        <v>180</v>
      </c>
      <c r="L106" s="77">
        <f t="shared" si="3"/>
        <v>6.6666666666666666E-2</v>
      </c>
      <c r="M106" s="55" t="s">
        <v>592</v>
      </c>
      <c r="N106" s="23" t="s">
        <v>848</v>
      </c>
      <c r="O106" s="82" t="s">
        <v>845</v>
      </c>
      <c r="P106" s="55"/>
      <c r="Q106" s="55"/>
      <c r="R106" s="79" t="s">
        <v>594</v>
      </c>
      <c r="S106" s="23">
        <v>2233</v>
      </c>
      <c r="T106" s="23" t="s">
        <v>917</v>
      </c>
      <c r="U106" s="23">
        <v>7987022957</v>
      </c>
      <c r="V106" s="23">
        <v>20</v>
      </c>
      <c r="W106" s="23" t="s">
        <v>610</v>
      </c>
      <c r="X106" s="80">
        <v>45231</v>
      </c>
      <c r="Y106" s="23">
        <v>200</v>
      </c>
      <c r="Z106" s="55" t="s">
        <v>792</v>
      </c>
      <c r="AA106" s="55" t="s">
        <v>340</v>
      </c>
      <c r="AB106" s="55" t="s">
        <v>271</v>
      </c>
      <c r="AC106" s="55" t="s">
        <v>340</v>
      </c>
    </row>
    <row r="107" spans="1:29">
      <c r="A107" s="55">
        <v>44</v>
      </c>
      <c r="B107" s="55" t="s">
        <v>238</v>
      </c>
      <c r="C107" s="55" t="s">
        <v>789</v>
      </c>
      <c r="D107" s="55" t="s">
        <v>340</v>
      </c>
      <c r="E107" s="23" t="s">
        <v>918</v>
      </c>
      <c r="F107" s="23" t="s">
        <v>722</v>
      </c>
      <c r="G107" s="23" t="s">
        <v>602</v>
      </c>
      <c r="H107" s="23" t="s">
        <v>591</v>
      </c>
      <c r="I107" s="23">
        <v>500</v>
      </c>
      <c r="J107" s="76">
        <f t="shared" si="2"/>
        <v>3000</v>
      </c>
      <c r="K107" s="23">
        <v>150</v>
      </c>
      <c r="L107" s="77">
        <f t="shared" si="3"/>
        <v>0.05</v>
      </c>
      <c r="M107" s="55" t="s">
        <v>592</v>
      </c>
      <c r="N107" s="23" t="s">
        <v>848</v>
      </c>
      <c r="O107" s="23">
        <v>312</v>
      </c>
      <c r="P107" s="78"/>
      <c r="Q107" s="78"/>
      <c r="R107" s="79" t="s">
        <v>594</v>
      </c>
      <c r="S107" s="23">
        <v>2253</v>
      </c>
      <c r="T107" s="23" t="s">
        <v>919</v>
      </c>
      <c r="U107" s="23">
        <v>7489159800</v>
      </c>
      <c r="V107" s="23">
        <v>20</v>
      </c>
      <c r="W107" s="23" t="s">
        <v>610</v>
      </c>
      <c r="X107" s="80">
        <v>45232</v>
      </c>
      <c r="Y107" s="23">
        <v>20</v>
      </c>
      <c r="Z107" s="55" t="s">
        <v>792</v>
      </c>
      <c r="AA107" s="55" t="s">
        <v>340</v>
      </c>
      <c r="AB107" s="55" t="s">
        <v>271</v>
      </c>
      <c r="AC107" s="55" t="s">
        <v>340</v>
      </c>
    </row>
    <row r="108" spans="1:29">
      <c r="A108" s="55">
        <v>45</v>
      </c>
      <c r="B108" s="55" t="s">
        <v>238</v>
      </c>
      <c r="C108" s="55" t="s">
        <v>789</v>
      </c>
      <c r="D108" s="55" t="s">
        <v>340</v>
      </c>
      <c r="E108" s="23" t="s">
        <v>920</v>
      </c>
      <c r="F108" s="23" t="s">
        <v>722</v>
      </c>
      <c r="G108" s="23" t="s">
        <v>602</v>
      </c>
      <c r="H108" s="23" t="s">
        <v>591</v>
      </c>
      <c r="I108" s="23">
        <v>550</v>
      </c>
      <c r="J108" s="76">
        <f t="shared" si="2"/>
        <v>3300</v>
      </c>
      <c r="K108" s="23">
        <v>150</v>
      </c>
      <c r="L108" s="77">
        <f t="shared" si="3"/>
        <v>4.5454545454545456E-2</v>
      </c>
      <c r="M108" s="55" t="s">
        <v>592</v>
      </c>
      <c r="N108" s="23" t="s">
        <v>848</v>
      </c>
      <c r="O108" s="82" t="s">
        <v>834</v>
      </c>
      <c r="P108" s="55"/>
      <c r="Q108" s="55"/>
      <c r="R108" s="79" t="s">
        <v>594</v>
      </c>
      <c r="S108" s="23">
        <v>2121</v>
      </c>
      <c r="T108" s="23" t="s">
        <v>921</v>
      </c>
      <c r="U108" s="23">
        <v>7693995477</v>
      </c>
      <c r="V108" s="23">
        <v>25</v>
      </c>
      <c r="W108" s="23" t="s">
        <v>597</v>
      </c>
      <c r="X108" s="80">
        <v>45233</v>
      </c>
      <c r="Y108" s="23">
        <v>250</v>
      </c>
      <c r="Z108" s="55" t="s">
        <v>859</v>
      </c>
      <c r="AA108" s="55" t="s">
        <v>340</v>
      </c>
      <c r="AB108" s="55" t="s">
        <v>860</v>
      </c>
      <c r="AC108" s="55" t="s">
        <v>340</v>
      </c>
    </row>
    <row r="109" spans="1:29">
      <c r="A109" s="55">
        <v>46</v>
      </c>
      <c r="B109" s="55" t="s">
        <v>238</v>
      </c>
      <c r="C109" s="55" t="s">
        <v>789</v>
      </c>
      <c r="D109" s="55" t="s">
        <v>340</v>
      </c>
      <c r="E109" s="23" t="s">
        <v>922</v>
      </c>
      <c r="F109" s="23" t="s">
        <v>923</v>
      </c>
      <c r="G109" s="23" t="s">
        <v>602</v>
      </c>
      <c r="H109" s="23" t="s">
        <v>591</v>
      </c>
      <c r="I109" s="23">
        <v>400</v>
      </c>
      <c r="J109" s="76">
        <f t="shared" si="2"/>
        <v>2400</v>
      </c>
      <c r="K109" s="23">
        <v>150</v>
      </c>
      <c r="L109" s="77">
        <f t="shared" si="3"/>
        <v>6.25E-2</v>
      </c>
      <c r="M109" s="55" t="s">
        <v>592</v>
      </c>
      <c r="N109" s="23" t="s">
        <v>848</v>
      </c>
      <c r="O109" s="23">
        <v>312</v>
      </c>
      <c r="P109" s="78"/>
      <c r="Q109" s="78"/>
      <c r="R109" s="79" t="s">
        <v>594</v>
      </c>
      <c r="S109" s="23">
        <v>2233</v>
      </c>
      <c r="T109" s="23" t="s">
        <v>924</v>
      </c>
      <c r="U109" s="23">
        <v>8103364047</v>
      </c>
      <c r="V109" s="23">
        <v>18</v>
      </c>
      <c r="W109" s="23" t="s">
        <v>610</v>
      </c>
      <c r="X109" s="80">
        <v>45236</v>
      </c>
      <c r="Y109" s="23">
        <v>180</v>
      </c>
      <c r="Z109" s="55" t="s">
        <v>859</v>
      </c>
      <c r="AA109" s="55" t="s">
        <v>340</v>
      </c>
      <c r="AB109" s="55" t="s">
        <v>860</v>
      </c>
      <c r="AC109" s="55" t="s">
        <v>340</v>
      </c>
    </row>
    <row r="110" spans="1:29">
      <c r="A110" s="55">
        <v>47</v>
      </c>
      <c r="B110" s="55" t="s">
        <v>238</v>
      </c>
      <c r="C110" s="55" t="s">
        <v>789</v>
      </c>
      <c r="D110" s="55" t="s">
        <v>340</v>
      </c>
      <c r="E110" s="23" t="s">
        <v>925</v>
      </c>
      <c r="F110" s="23" t="s">
        <v>722</v>
      </c>
      <c r="G110" s="23" t="s">
        <v>602</v>
      </c>
      <c r="H110" s="23" t="s">
        <v>591</v>
      </c>
      <c r="I110" s="23">
        <v>450</v>
      </c>
      <c r="J110" s="76">
        <f t="shared" si="2"/>
        <v>2700</v>
      </c>
      <c r="K110" s="23">
        <v>150</v>
      </c>
      <c r="L110" s="77">
        <f t="shared" si="3"/>
        <v>5.5555555555555552E-2</v>
      </c>
      <c r="M110" s="55" t="s">
        <v>592</v>
      </c>
      <c r="N110" s="23" t="s">
        <v>926</v>
      </c>
      <c r="O110" s="23" t="s">
        <v>927</v>
      </c>
      <c r="P110" s="78"/>
      <c r="Q110" s="78"/>
      <c r="R110" s="79" t="s">
        <v>594</v>
      </c>
      <c r="S110" s="23">
        <v>2253</v>
      </c>
      <c r="T110" s="23" t="s">
        <v>928</v>
      </c>
      <c r="U110" s="23">
        <v>9301797851</v>
      </c>
      <c r="V110" s="23">
        <v>15</v>
      </c>
      <c r="W110" s="23" t="s">
        <v>610</v>
      </c>
      <c r="X110" s="80">
        <v>45236</v>
      </c>
      <c r="Y110" s="23">
        <v>150</v>
      </c>
      <c r="Z110" s="55" t="s">
        <v>859</v>
      </c>
      <c r="AA110" s="55" t="s">
        <v>340</v>
      </c>
      <c r="AB110" s="55" t="s">
        <v>860</v>
      </c>
      <c r="AC110" s="55" t="s">
        <v>340</v>
      </c>
    </row>
    <row r="111" spans="1:29">
      <c r="A111" s="55">
        <v>48</v>
      </c>
      <c r="B111" s="55" t="s">
        <v>238</v>
      </c>
      <c r="C111" s="55" t="s">
        <v>789</v>
      </c>
      <c r="D111" s="55" t="s">
        <v>340</v>
      </c>
      <c r="E111" s="23" t="s">
        <v>929</v>
      </c>
      <c r="F111" s="23" t="s">
        <v>722</v>
      </c>
      <c r="G111" s="23" t="s">
        <v>602</v>
      </c>
      <c r="H111" s="23" t="s">
        <v>603</v>
      </c>
      <c r="I111" s="23">
        <v>450</v>
      </c>
      <c r="J111" s="76">
        <f t="shared" si="2"/>
        <v>2700</v>
      </c>
      <c r="K111" s="23">
        <v>150</v>
      </c>
      <c r="L111" s="77">
        <f t="shared" si="3"/>
        <v>5.5555555555555552E-2</v>
      </c>
      <c r="M111" s="55" t="s">
        <v>592</v>
      </c>
      <c r="N111" s="82" t="s">
        <v>826</v>
      </c>
      <c r="O111" s="82" t="s">
        <v>908</v>
      </c>
      <c r="P111" s="78" t="s">
        <v>605</v>
      </c>
      <c r="Q111" s="78">
        <v>2111</v>
      </c>
      <c r="R111" s="79" t="s">
        <v>594</v>
      </c>
      <c r="S111" s="23">
        <v>2253</v>
      </c>
      <c r="T111" s="23" t="s">
        <v>930</v>
      </c>
      <c r="U111" s="23">
        <v>7725881123</v>
      </c>
      <c r="V111" s="23">
        <v>15</v>
      </c>
      <c r="W111" s="23" t="s">
        <v>610</v>
      </c>
      <c r="X111" s="80">
        <v>45236</v>
      </c>
      <c r="Y111" s="23">
        <v>150</v>
      </c>
      <c r="Z111" s="55" t="s">
        <v>859</v>
      </c>
      <c r="AA111" s="55" t="s">
        <v>340</v>
      </c>
      <c r="AB111" s="55" t="s">
        <v>860</v>
      </c>
      <c r="AC111" s="55" t="s">
        <v>340</v>
      </c>
    </row>
    <row r="112" spans="1:29">
      <c r="A112" s="55">
        <v>49</v>
      </c>
      <c r="B112" s="55" t="s">
        <v>238</v>
      </c>
      <c r="C112" s="55" t="s">
        <v>789</v>
      </c>
      <c r="D112" s="55" t="s">
        <v>340</v>
      </c>
      <c r="E112" s="23" t="s">
        <v>931</v>
      </c>
      <c r="F112" s="23" t="s">
        <v>722</v>
      </c>
      <c r="G112" s="23" t="s">
        <v>602</v>
      </c>
      <c r="H112" s="23" t="s">
        <v>591</v>
      </c>
      <c r="I112" s="23">
        <v>500</v>
      </c>
      <c r="J112" s="76">
        <f t="shared" si="2"/>
        <v>3000</v>
      </c>
      <c r="K112" s="23">
        <v>150</v>
      </c>
      <c r="L112" s="77">
        <f t="shared" si="3"/>
        <v>0.05</v>
      </c>
      <c r="M112" s="55" t="s">
        <v>592</v>
      </c>
      <c r="N112" s="23">
        <v>2111</v>
      </c>
      <c r="O112" s="23">
        <v>312</v>
      </c>
      <c r="P112" s="78"/>
      <c r="Q112" s="78"/>
      <c r="R112" s="79" t="s">
        <v>594</v>
      </c>
      <c r="S112" s="23">
        <v>2253</v>
      </c>
      <c r="T112" s="23" t="s">
        <v>932</v>
      </c>
      <c r="U112" s="23">
        <v>9340527499</v>
      </c>
      <c r="V112" s="23">
        <v>15</v>
      </c>
      <c r="W112" s="23" t="s">
        <v>610</v>
      </c>
      <c r="X112" s="80">
        <v>45237</v>
      </c>
      <c r="Y112" s="23">
        <v>170</v>
      </c>
      <c r="Z112" s="55" t="s">
        <v>859</v>
      </c>
      <c r="AA112" s="55" t="s">
        <v>340</v>
      </c>
      <c r="AB112" s="55" t="s">
        <v>860</v>
      </c>
      <c r="AC112" s="55" t="s">
        <v>340</v>
      </c>
    </row>
    <row r="113" spans="1:29">
      <c r="A113" s="55">
        <v>50</v>
      </c>
      <c r="B113" s="55" t="s">
        <v>238</v>
      </c>
      <c r="C113" s="55" t="s">
        <v>789</v>
      </c>
      <c r="D113" s="55" t="s">
        <v>340</v>
      </c>
      <c r="E113" s="23" t="s">
        <v>933</v>
      </c>
      <c r="F113" s="23" t="s">
        <v>722</v>
      </c>
      <c r="G113" s="23" t="s">
        <v>602</v>
      </c>
      <c r="H113" s="23" t="s">
        <v>591</v>
      </c>
      <c r="I113" s="23">
        <v>400</v>
      </c>
      <c r="J113" s="76">
        <f t="shared" si="2"/>
        <v>2400</v>
      </c>
      <c r="K113" s="23">
        <v>150</v>
      </c>
      <c r="L113" s="77">
        <f t="shared" si="3"/>
        <v>6.25E-2</v>
      </c>
      <c r="M113" s="55" t="s">
        <v>592</v>
      </c>
      <c r="N113" s="23">
        <v>2111</v>
      </c>
      <c r="O113" s="82" t="s">
        <v>896</v>
      </c>
      <c r="P113" s="55"/>
      <c r="Q113" s="55"/>
      <c r="R113" s="79" t="s">
        <v>594</v>
      </c>
      <c r="S113" s="23">
        <v>2253</v>
      </c>
      <c r="T113" s="23" t="s">
        <v>934</v>
      </c>
      <c r="U113" s="23">
        <v>9009977179</v>
      </c>
      <c r="V113" s="23">
        <v>18</v>
      </c>
      <c r="W113" s="23" t="s">
        <v>597</v>
      </c>
      <c r="X113" s="80">
        <v>45237</v>
      </c>
      <c r="Y113" s="23">
        <v>200</v>
      </c>
      <c r="Z113" s="55" t="s">
        <v>859</v>
      </c>
      <c r="AA113" s="55" t="s">
        <v>340</v>
      </c>
      <c r="AB113" s="55" t="s">
        <v>860</v>
      </c>
      <c r="AC113" s="55" t="s">
        <v>340</v>
      </c>
    </row>
    <row r="114" spans="1:29">
      <c r="A114" s="55">
        <v>51</v>
      </c>
      <c r="B114" s="55" t="s">
        <v>238</v>
      </c>
      <c r="C114" s="55" t="s">
        <v>789</v>
      </c>
      <c r="D114" s="55" t="s">
        <v>340</v>
      </c>
      <c r="E114" s="23" t="s">
        <v>935</v>
      </c>
      <c r="F114" s="23" t="s">
        <v>352</v>
      </c>
      <c r="G114" s="23" t="s">
        <v>602</v>
      </c>
      <c r="H114" s="23" t="s">
        <v>591</v>
      </c>
      <c r="I114" s="23">
        <v>600</v>
      </c>
      <c r="J114" s="76">
        <f t="shared" si="2"/>
        <v>3600</v>
      </c>
      <c r="K114" s="23">
        <v>300</v>
      </c>
      <c r="L114" s="77">
        <f t="shared" si="3"/>
        <v>8.3333333333333329E-2</v>
      </c>
      <c r="M114" s="55" t="s">
        <v>592</v>
      </c>
      <c r="N114" s="82" t="s">
        <v>826</v>
      </c>
      <c r="O114" s="23" t="s">
        <v>842</v>
      </c>
      <c r="P114" s="55"/>
      <c r="Q114" s="55"/>
      <c r="R114" s="79" t="s">
        <v>594</v>
      </c>
      <c r="S114" s="23">
        <v>2233</v>
      </c>
      <c r="T114" s="23" t="s">
        <v>936</v>
      </c>
      <c r="U114" s="23">
        <v>9340167954</v>
      </c>
      <c r="V114" s="23">
        <v>18</v>
      </c>
      <c r="W114" s="23" t="s">
        <v>610</v>
      </c>
      <c r="X114" s="80">
        <v>45237</v>
      </c>
      <c r="Y114" s="23">
        <v>180</v>
      </c>
      <c r="Z114" s="55" t="s">
        <v>392</v>
      </c>
      <c r="AA114" s="55" t="s">
        <v>257</v>
      </c>
      <c r="AB114" s="55" t="s">
        <v>271</v>
      </c>
      <c r="AC114" s="55" t="s">
        <v>340</v>
      </c>
    </row>
    <row r="115" spans="1:29">
      <c r="A115" s="55">
        <v>52</v>
      </c>
      <c r="B115" s="55" t="s">
        <v>238</v>
      </c>
      <c r="C115" s="55" t="s">
        <v>789</v>
      </c>
      <c r="D115" s="55" t="s">
        <v>340</v>
      </c>
      <c r="E115" s="23" t="s">
        <v>937</v>
      </c>
      <c r="F115" s="23" t="s">
        <v>722</v>
      </c>
      <c r="G115" s="23" t="s">
        <v>602</v>
      </c>
      <c r="H115" s="23" t="s">
        <v>591</v>
      </c>
      <c r="I115" s="23">
        <v>450</v>
      </c>
      <c r="J115" s="76">
        <f t="shared" si="2"/>
        <v>2700</v>
      </c>
      <c r="K115" s="23">
        <v>120</v>
      </c>
      <c r="L115" s="77">
        <f t="shared" si="3"/>
        <v>4.4444444444444446E-2</v>
      </c>
      <c r="M115" s="55" t="s">
        <v>592</v>
      </c>
      <c r="N115" s="23">
        <v>2111</v>
      </c>
      <c r="O115" s="23">
        <v>312</v>
      </c>
      <c r="P115" s="55"/>
      <c r="Q115" s="55"/>
      <c r="R115" s="79" t="s">
        <v>594</v>
      </c>
      <c r="S115" s="23">
        <v>2253</v>
      </c>
      <c r="T115" s="23" t="s">
        <v>846</v>
      </c>
      <c r="U115" s="23">
        <v>6260250814</v>
      </c>
      <c r="V115" s="23">
        <v>15</v>
      </c>
      <c r="W115" s="23" t="s">
        <v>610</v>
      </c>
      <c r="X115" s="80">
        <v>45238</v>
      </c>
      <c r="Y115" s="23">
        <v>150</v>
      </c>
      <c r="Z115" s="55" t="s">
        <v>938</v>
      </c>
      <c r="AA115" s="55" t="s">
        <v>219</v>
      </c>
      <c r="AB115" s="55" t="s">
        <v>272</v>
      </c>
      <c r="AC115" s="55" t="s">
        <v>340</v>
      </c>
    </row>
    <row r="116" spans="1:29">
      <c r="A116" s="55">
        <v>53</v>
      </c>
      <c r="B116" s="55" t="s">
        <v>238</v>
      </c>
      <c r="C116" s="55" t="s">
        <v>789</v>
      </c>
      <c r="D116" s="55" t="s">
        <v>340</v>
      </c>
      <c r="E116" s="23" t="s">
        <v>939</v>
      </c>
      <c r="F116" s="23" t="s">
        <v>722</v>
      </c>
      <c r="G116" s="23" t="s">
        <v>602</v>
      </c>
      <c r="H116" s="23" t="s">
        <v>603</v>
      </c>
      <c r="I116" s="23">
        <v>500</v>
      </c>
      <c r="J116" s="76">
        <f t="shared" si="2"/>
        <v>3000</v>
      </c>
      <c r="K116" s="23">
        <v>300</v>
      </c>
      <c r="L116" s="77">
        <f t="shared" si="3"/>
        <v>0.1</v>
      </c>
      <c r="M116" s="55" t="s">
        <v>592</v>
      </c>
      <c r="N116" s="23">
        <v>2233</v>
      </c>
      <c r="O116" s="23" t="s">
        <v>940</v>
      </c>
      <c r="P116" s="55"/>
      <c r="Q116" s="55"/>
      <c r="R116" s="79" t="s">
        <v>594</v>
      </c>
      <c r="S116" s="23">
        <v>2233</v>
      </c>
      <c r="T116" s="23" t="s">
        <v>685</v>
      </c>
      <c r="U116" s="23">
        <v>6269967942</v>
      </c>
      <c r="V116" s="23">
        <v>14</v>
      </c>
      <c r="W116" s="23" t="s">
        <v>610</v>
      </c>
      <c r="X116" s="80">
        <v>45238</v>
      </c>
      <c r="Y116" s="23">
        <v>150</v>
      </c>
      <c r="Z116" s="55" t="s">
        <v>938</v>
      </c>
      <c r="AA116" s="55" t="s">
        <v>219</v>
      </c>
      <c r="AB116" s="55" t="s">
        <v>272</v>
      </c>
      <c r="AC116" s="55" t="s">
        <v>340</v>
      </c>
    </row>
    <row r="117" spans="1:29">
      <c r="A117" s="55">
        <v>54</v>
      </c>
      <c r="B117" s="55" t="s">
        <v>238</v>
      </c>
      <c r="C117" s="55" t="s">
        <v>789</v>
      </c>
      <c r="D117" s="55" t="s">
        <v>340</v>
      </c>
      <c r="E117" s="23" t="s">
        <v>941</v>
      </c>
      <c r="F117" s="23" t="s">
        <v>722</v>
      </c>
      <c r="G117" s="23" t="s">
        <v>602</v>
      </c>
      <c r="H117" s="23" t="s">
        <v>603</v>
      </c>
      <c r="I117" s="23">
        <v>350</v>
      </c>
      <c r="J117" s="76">
        <f t="shared" si="2"/>
        <v>2100</v>
      </c>
      <c r="K117" s="23">
        <v>120</v>
      </c>
      <c r="L117" s="77">
        <f t="shared" si="3"/>
        <v>5.7142857142857141E-2</v>
      </c>
      <c r="M117" s="55" t="s">
        <v>592</v>
      </c>
      <c r="N117" s="23">
        <v>2111</v>
      </c>
      <c r="O117" s="23">
        <v>312</v>
      </c>
      <c r="P117" s="55"/>
      <c r="Q117" s="55"/>
      <c r="R117" s="79" t="s">
        <v>594</v>
      </c>
      <c r="S117" s="23">
        <v>2121</v>
      </c>
      <c r="T117" s="23" t="s">
        <v>942</v>
      </c>
      <c r="U117" s="23">
        <v>8966095094</v>
      </c>
      <c r="V117" s="23">
        <v>13</v>
      </c>
      <c r="W117" s="23" t="s">
        <v>610</v>
      </c>
      <c r="X117" s="80">
        <v>45238</v>
      </c>
      <c r="Y117" s="23">
        <v>100</v>
      </c>
      <c r="Z117" s="55" t="s">
        <v>938</v>
      </c>
      <c r="AA117" s="55" t="s">
        <v>219</v>
      </c>
      <c r="AB117" s="55" t="s">
        <v>272</v>
      </c>
      <c r="AC117" s="55" t="s">
        <v>340</v>
      </c>
    </row>
    <row r="118" spans="1:29">
      <c r="A118" s="55">
        <v>55</v>
      </c>
      <c r="B118" s="55" t="s">
        <v>238</v>
      </c>
      <c r="C118" s="55" t="s">
        <v>789</v>
      </c>
      <c r="D118" s="55" t="s">
        <v>340</v>
      </c>
      <c r="E118" s="23" t="s">
        <v>943</v>
      </c>
      <c r="F118" s="23" t="s">
        <v>340</v>
      </c>
      <c r="G118" s="23" t="s">
        <v>602</v>
      </c>
      <c r="H118" s="23" t="s">
        <v>591</v>
      </c>
      <c r="I118" s="23">
        <v>450</v>
      </c>
      <c r="J118" s="76">
        <f t="shared" si="2"/>
        <v>2700</v>
      </c>
      <c r="K118" s="23">
        <v>180</v>
      </c>
      <c r="L118" s="77">
        <f t="shared" si="3"/>
        <v>6.6666666666666666E-2</v>
      </c>
      <c r="M118" s="55" t="s">
        <v>592</v>
      </c>
      <c r="N118" s="82" t="s">
        <v>826</v>
      </c>
      <c r="O118" s="23" t="s">
        <v>842</v>
      </c>
      <c r="P118" s="55"/>
      <c r="Q118" s="55"/>
      <c r="R118" s="79" t="s">
        <v>594</v>
      </c>
      <c r="S118" s="23">
        <v>2233</v>
      </c>
      <c r="T118" s="23" t="s">
        <v>944</v>
      </c>
      <c r="U118" s="23">
        <v>8617526112</v>
      </c>
      <c r="V118" s="23">
        <v>19</v>
      </c>
      <c r="W118" s="23" t="s">
        <v>610</v>
      </c>
      <c r="X118" s="80">
        <v>45239</v>
      </c>
      <c r="Y118" s="23">
        <v>200</v>
      </c>
      <c r="Z118" s="55" t="s">
        <v>859</v>
      </c>
      <c r="AA118" s="55" t="s">
        <v>340</v>
      </c>
      <c r="AB118" s="55" t="s">
        <v>860</v>
      </c>
      <c r="AC118" s="55" t="s">
        <v>340</v>
      </c>
    </row>
    <row r="119" spans="1:29">
      <c r="A119" s="55">
        <v>56</v>
      </c>
      <c r="B119" s="55" t="s">
        <v>238</v>
      </c>
      <c r="C119" s="55" t="s">
        <v>789</v>
      </c>
      <c r="D119" s="55" t="s">
        <v>340</v>
      </c>
      <c r="E119" s="23" t="s">
        <v>945</v>
      </c>
      <c r="F119" s="23" t="s">
        <v>722</v>
      </c>
      <c r="G119" s="23" t="s">
        <v>602</v>
      </c>
      <c r="H119" s="23" t="s">
        <v>591</v>
      </c>
      <c r="I119" s="23">
        <v>500</v>
      </c>
      <c r="J119" s="76">
        <f t="shared" si="2"/>
        <v>3000</v>
      </c>
      <c r="K119" s="23">
        <v>120</v>
      </c>
      <c r="L119" s="77">
        <f t="shared" si="3"/>
        <v>0.04</v>
      </c>
      <c r="M119" s="55" t="s">
        <v>592</v>
      </c>
      <c r="N119" s="82" t="s">
        <v>826</v>
      </c>
      <c r="O119" s="82" t="s">
        <v>946</v>
      </c>
      <c r="P119" s="55"/>
      <c r="Q119" s="55"/>
      <c r="R119" s="79" t="s">
        <v>594</v>
      </c>
      <c r="S119" s="23">
        <v>2253</v>
      </c>
      <c r="T119" s="23" t="s">
        <v>947</v>
      </c>
      <c r="U119" s="23">
        <v>7354107739</v>
      </c>
      <c r="V119" s="23">
        <v>24</v>
      </c>
      <c r="W119" s="23" t="s">
        <v>610</v>
      </c>
      <c r="X119" s="80">
        <v>45239</v>
      </c>
      <c r="Y119" s="23">
        <v>250</v>
      </c>
      <c r="Z119" s="55" t="s">
        <v>859</v>
      </c>
      <c r="AA119" s="55" t="s">
        <v>340</v>
      </c>
      <c r="AB119" s="55" t="s">
        <v>860</v>
      </c>
      <c r="AC119" s="55" t="s">
        <v>340</v>
      </c>
    </row>
    <row r="120" spans="1:29">
      <c r="A120" s="55">
        <v>57</v>
      </c>
      <c r="B120" s="55" t="s">
        <v>238</v>
      </c>
      <c r="C120" s="55" t="s">
        <v>789</v>
      </c>
      <c r="D120" s="55" t="s">
        <v>340</v>
      </c>
      <c r="E120" s="23" t="s">
        <v>948</v>
      </c>
      <c r="F120" s="23" t="s">
        <v>722</v>
      </c>
      <c r="G120" s="23" t="s">
        <v>602</v>
      </c>
      <c r="H120" s="23" t="s">
        <v>603</v>
      </c>
      <c r="I120" s="23">
        <v>550</v>
      </c>
      <c r="J120" s="76">
        <f t="shared" si="2"/>
        <v>3300</v>
      </c>
      <c r="K120" s="23">
        <v>150</v>
      </c>
      <c r="L120" s="77">
        <f t="shared" si="3"/>
        <v>4.5454545454545456E-2</v>
      </c>
      <c r="M120" s="55" t="s">
        <v>592</v>
      </c>
      <c r="N120" s="82" t="s">
        <v>826</v>
      </c>
      <c r="O120" s="23">
        <v>312</v>
      </c>
      <c r="P120" s="55"/>
      <c r="Q120" s="55"/>
      <c r="R120" s="79" t="s">
        <v>594</v>
      </c>
      <c r="S120" s="23">
        <v>2253</v>
      </c>
      <c r="T120" s="23" t="s">
        <v>949</v>
      </c>
      <c r="U120" s="23">
        <v>9131337773</v>
      </c>
      <c r="V120" s="23">
        <v>17</v>
      </c>
      <c r="W120" s="23" t="s">
        <v>610</v>
      </c>
      <c r="X120" s="80">
        <v>45239</v>
      </c>
      <c r="Y120" s="23">
        <v>150</v>
      </c>
      <c r="Z120" s="55" t="s">
        <v>859</v>
      </c>
      <c r="AA120" s="55" t="s">
        <v>340</v>
      </c>
      <c r="AB120" s="55" t="s">
        <v>860</v>
      </c>
      <c r="AC120" s="55" t="s">
        <v>340</v>
      </c>
    </row>
    <row r="121" spans="1:29">
      <c r="A121" s="55">
        <v>58</v>
      </c>
      <c r="B121" s="55" t="s">
        <v>238</v>
      </c>
      <c r="C121" s="55" t="s">
        <v>789</v>
      </c>
      <c r="D121" s="55" t="s">
        <v>340</v>
      </c>
      <c r="E121" s="23" t="s">
        <v>950</v>
      </c>
      <c r="F121" s="23" t="s">
        <v>722</v>
      </c>
      <c r="G121" s="23" t="s">
        <v>602</v>
      </c>
      <c r="H121" s="23" t="s">
        <v>591</v>
      </c>
      <c r="I121" s="23">
        <v>400</v>
      </c>
      <c r="J121" s="76">
        <f t="shared" si="2"/>
        <v>2400</v>
      </c>
      <c r="K121" s="23">
        <v>120</v>
      </c>
      <c r="L121" s="77">
        <f t="shared" si="3"/>
        <v>0.05</v>
      </c>
      <c r="M121" s="55" t="s">
        <v>592</v>
      </c>
      <c r="N121" s="82" t="s">
        <v>826</v>
      </c>
      <c r="O121" s="82" t="s">
        <v>951</v>
      </c>
      <c r="P121" s="55"/>
      <c r="Q121" s="55"/>
      <c r="R121" s="79" t="s">
        <v>594</v>
      </c>
      <c r="S121" s="23">
        <v>2233</v>
      </c>
      <c r="T121" s="23" t="s">
        <v>952</v>
      </c>
      <c r="U121" s="23">
        <v>6266822107</v>
      </c>
      <c r="V121" s="23">
        <v>15</v>
      </c>
      <c r="W121" s="23" t="s">
        <v>610</v>
      </c>
      <c r="X121" s="80">
        <v>45240</v>
      </c>
      <c r="Y121" s="23">
        <v>150</v>
      </c>
      <c r="Z121" s="55" t="s">
        <v>859</v>
      </c>
      <c r="AA121" s="55" t="s">
        <v>340</v>
      </c>
      <c r="AB121" s="55" t="s">
        <v>860</v>
      </c>
      <c r="AC121" s="55" t="s">
        <v>340</v>
      </c>
    </row>
    <row r="122" spans="1:29">
      <c r="A122" s="55">
        <v>59</v>
      </c>
      <c r="B122" s="55" t="s">
        <v>238</v>
      </c>
      <c r="C122" s="55" t="s">
        <v>789</v>
      </c>
      <c r="D122" s="55" t="s">
        <v>340</v>
      </c>
      <c r="E122" s="23" t="s">
        <v>953</v>
      </c>
      <c r="F122" s="23" t="s">
        <v>722</v>
      </c>
      <c r="G122" s="23" t="s">
        <v>954</v>
      </c>
      <c r="H122" s="23" t="s">
        <v>603</v>
      </c>
      <c r="I122" s="23">
        <v>450</v>
      </c>
      <c r="J122" s="76">
        <f t="shared" si="2"/>
        <v>2700</v>
      </c>
      <c r="K122" s="23">
        <v>150</v>
      </c>
      <c r="L122" s="77">
        <f t="shared" si="3"/>
        <v>5.5555555555555552E-2</v>
      </c>
      <c r="M122" s="55" t="s">
        <v>592</v>
      </c>
      <c r="N122" s="82" t="s">
        <v>826</v>
      </c>
      <c r="O122" s="23" t="s">
        <v>842</v>
      </c>
      <c r="P122" s="55" t="s">
        <v>605</v>
      </c>
      <c r="Q122" s="55">
        <v>2111</v>
      </c>
      <c r="R122" s="79" t="s">
        <v>594</v>
      </c>
      <c r="S122" s="23">
        <v>2253</v>
      </c>
      <c r="T122" s="23" t="s">
        <v>955</v>
      </c>
      <c r="U122" s="23">
        <v>7587293828</v>
      </c>
      <c r="V122" s="23">
        <v>14</v>
      </c>
      <c r="W122" s="23" t="s">
        <v>597</v>
      </c>
      <c r="X122" s="80">
        <v>45240</v>
      </c>
      <c r="Y122" s="23">
        <v>150</v>
      </c>
      <c r="Z122" s="55" t="s">
        <v>859</v>
      </c>
      <c r="AA122" s="55" t="s">
        <v>340</v>
      </c>
      <c r="AB122" s="55" t="s">
        <v>860</v>
      </c>
      <c r="AC122" s="55" t="s">
        <v>340</v>
      </c>
    </row>
    <row r="123" spans="1:29">
      <c r="A123" s="55">
        <v>60</v>
      </c>
      <c r="B123" s="55" t="s">
        <v>238</v>
      </c>
      <c r="C123" s="55" t="s">
        <v>789</v>
      </c>
      <c r="D123" s="55" t="s">
        <v>340</v>
      </c>
      <c r="E123" s="23" t="s">
        <v>956</v>
      </c>
      <c r="F123" s="23" t="s">
        <v>340</v>
      </c>
      <c r="G123" s="23" t="s">
        <v>602</v>
      </c>
      <c r="H123" s="23" t="s">
        <v>591</v>
      </c>
      <c r="I123" s="23">
        <v>400</v>
      </c>
      <c r="J123" s="76">
        <f t="shared" si="2"/>
        <v>2400</v>
      </c>
      <c r="K123" s="23">
        <v>120</v>
      </c>
      <c r="L123" s="77">
        <f t="shared" si="3"/>
        <v>0.05</v>
      </c>
      <c r="M123" s="55" t="s">
        <v>592</v>
      </c>
      <c r="N123" s="82" t="s">
        <v>826</v>
      </c>
      <c r="O123" s="82" t="s">
        <v>957</v>
      </c>
      <c r="P123" s="55"/>
      <c r="Q123" s="55"/>
      <c r="R123" s="79" t="s">
        <v>594</v>
      </c>
      <c r="S123" s="23">
        <v>2253</v>
      </c>
      <c r="T123" s="23" t="s">
        <v>958</v>
      </c>
      <c r="U123" s="23">
        <v>7298621612</v>
      </c>
      <c r="V123" s="23">
        <v>17</v>
      </c>
      <c r="W123" s="23" t="s">
        <v>610</v>
      </c>
      <c r="X123" s="80">
        <v>45240</v>
      </c>
      <c r="Y123" s="23">
        <v>150</v>
      </c>
      <c r="Z123" s="55" t="s">
        <v>859</v>
      </c>
      <c r="AA123" s="55" t="s">
        <v>340</v>
      </c>
      <c r="AB123" s="55" t="s">
        <v>860</v>
      </c>
      <c r="AC123" s="55" t="s">
        <v>340</v>
      </c>
    </row>
    <row r="124" spans="1:29">
      <c r="A124" s="55"/>
      <c r="B124" s="55"/>
      <c r="C124" s="55"/>
      <c r="D124" s="55"/>
      <c r="E124" s="83"/>
      <c r="F124" s="23"/>
      <c r="G124" s="55"/>
      <c r="H124" s="55"/>
      <c r="I124" s="55"/>
      <c r="J124" s="76"/>
      <c r="K124" s="55"/>
      <c r="L124" s="77" t="e">
        <f t="shared" si="3"/>
        <v>#DIV/0!</v>
      </c>
      <c r="M124" s="55"/>
      <c r="N124" s="55"/>
      <c r="O124" s="55"/>
      <c r="P124" s="55"/>
      <c r="Q124" s="55"/>
      <c r="R124" s="79" t="s">
        <v>594</v>
      </c>
      <c r="S124" s="79"/>
      <c r="T124" s="79"/>
      <c r="U124" s="79"/>
      <c r="V124" s="79"/>
      <c r="W124" s="79"/>
      <c r="X124" s="79"/>
      <c r="Y124" s="79"/>
      <c r="Z124" s="55"/>
      <c r="AA124" s="55"/>
      <c r="AB124" s="55"/>
      <c r="AC124" s="55"/>
    </row>
    <row r="125" spans="1:29">
      <c r="A125" s="55">
        <v>1</v>
      </c>
      <c r="B125" s="55" t="s">
        <v>238</v>
      </c>
      <c r="C125" s="55" t="s">
        <v>959</v>
      </c>
      <c r="D125" s="55" t="s">
        <v>233</v>
      </c>
      <c r="E125" s="23" t="s">
        <v>960</v>
      </c>
      <c r="F125" s="23" t="s">
        <v>233</v>
      </c>
      <c r="G125" s="23" t="s">
        <v>418</v>
      </c>
      <c r="H125" s="23" t="s">
        <v>591</v>
      </c>
      <c r="I125" s="23">
        <v>350</v>
      </c>
      <c r="J125" s="76">
        <f>I125*6</f>
        <v>2100</v>
      </c>
      <c r="K125" s="23">
        <v>300</v>
      </c>
      <c r="L125" s="77">
        <f t="shared" si="3"/>
        <v>0.14285714285714285</v>
      </c>
      <c r="M125" s="55" t="s">
        <v>592</v>
      </c>
      <c r="N125" s="82" t="s">
        <v>961</v>
      </c>
      <c r="O125" s="82" t="s">
        <v>962</v>
      </c>
      <c r="P125" s="78"/>
      <c r="Q125" s="78"/>
      <c r="R125" s="79" t="s">
        <v>594</v>
      </c>
      <c r="S125" s="23">
        <v>2111</v>
      </c>
      <c r="T125" s="23" t="s">
        <v>963</v>
      </c>
      <c r="U125" s="23">
        <v>6260545800</v>
      </c>
      <c r="V125" s="23">
        <v>15</v>
      </c>
      <c r="W125" s="23" t="s">
        <v>597</v>
      </c>
      <c r="X125" s="80">
        <v>45201</v>
      </c>
      <c r="Y125" s="23">
        <v>110</v>
      </c>
      <c r="Z125" s="55" t="s">
        <v>281</v>
      </c>
      <c r="AA125" s="55" t="s">
        <v>233</v>
      </c>
      <c r="AB125" s="55" t="s">
        <v>964</v>
      </c>
      <c r="AC125" s="55" t="s">
        <v>233</v>
      </c>
    </row>
    <row r="126" spans="1:29">
      <c r="A126" s="55">
        <v>2</v>
      </c>
      <c r="B126" s="55" t="s">
        <v>238</v>
      </c>
      <c r="C126" s="55" t="s">
        <v>959</v>
      </c>
      <c r="D126" s="55" t="s">
        <v>233</v>
      </c>
      <c r="E126" s="23" t="s">
        <v>965</v>
      </c>
      <c r="F126" s="23" t="s">
        <v>233</v>
      </c>
      <c r="G126" s="23" t="s">
        <v>418</v>
      </c>
      <c r="H126" s="23" t="s">
        <v>591</v>
      </c>
      <c r="I126" s="23">
        <v>300</v>
      </c>
      <c r="J126" s="76">
        <f t="shared" ref="J126:J184" si="4">I126*6</f>
        <v>1800</v>
      </c>
      <c r="K126" s="23">
        <v>120</v>
      </c>
      <c r="L126" s="77">
        <f t="shared" si="3"/>
        <v>6.6666666666666666E-2</v>
      </c>
      <c r="M126" s="55" t="s">
        <v>592</v>
      </c>
      <c r="N126" s="23" t="s">
        <v>966</v>
      </c>
      <c r="O126" s="82" t="s">
        <v>962</v>
      </c>
      <c r="P126" s="78"/>
      <c r="Q126" s="78"/>
      <c r="R126" s="79" t="s">
        <v>594</v>
      </c>
      <c r="S126" s="23">
        <v>2111</v>
      </c>
      <c r="T126" s="23" t="s">
        <v>967</v>
      </c>
      <c r="U126" s="23">
        <v>9399140929</v>
      </c>
      <c r="V126" s="23">
        <v>15</v>
      </c>
      <c r="W126" s="23" t="s">
        <v>610</v>
      </c>
      <c r="X126" s="80">
        <v>45201</v>
      </c>
      <c r="Y126" s="23">
        <v>110</v>
      </c>
      <c r="Z126" s="55" t="s">
        <v>281</v>
      </c>
      <c r="AA126" s="55" t="s">
        <v>233</v>
      </c>
      <c r="AB126" s="55" t="s">
        <v>964</v>
      </c>
      <c r="AC126" s="55" t="s">
        <v>233</v>
      </c>
    </row>
    <row r="127" spans="1:29">
      <c r="A127" s="55">
        <v>3</v>
      </c>
      <c r="B127" s="55" t="s">
        <v>238</v>
      </c>
      <c r="C127" s="55" t="s">
        <v>959</v>
      </c>
      <c r="D127" s="55" t="s">
        <v>233</v>
      </c>
      <c r="E127" s="23" t="s">
        <v>968</v>
      </c>
      <c r="F127" s="23" t="s">
        <v>233</v>
      </c>
      <c r="G127" s="23" t="s">
        <v>418</v>
      </c>
      <c r="H127" s="23" t="s">
        <v>591</v>
      </c>
      <c r="I127" s="23">
        <v>300</v>
      </c>
      <c r="J127" s="76">
        <f t="shared" si="4"/>
        <v>1800</v>
      </c>
      <c r="K127" s="23">
        <v>180</v>
      </c>
      <c r="L127" s="77">
        <f t="shared" si="3"/>
        <v>0.1</v>
      </c>
      <c r="M127" s="55" t="s">
        <v>592</v>
      </c>
      <c r="N127" s="82" t="s">
        <v>969</v>
      </c>
      <c r="O127" s="82" t="s">
        <v>962</v>
      </c>
      <c r="P127" s="78"/>
      <c r="Q127" s="78"/>
      <c r="R127" s="79" t="s">
        <v>594</v>
      </c>
      <c r="S127" s="23">
        <v>2111</v>
      </c>
      <c r="T127" s="23" t="s">
        <v>970</v>
      </c>
      <c r="U127" s="23">
        <v>6268883576</v>
      </c>
      <c r="V127" s="23">
        <v>15</v>
      </c>
      <c r="W127" s="23" t="s">
        <v>610</v>
      </c>
      <c r="X127" s="80">
        <v>45201</v>
      </c>
      <c r="Y127" s="23">
        <v>110</v>
      </c>
      <c r="Z127" s="55" t="s">
        <v>281</v>
      </c>
      <c r="AA127" s="55" t="s">
        <v>233</v>
      </c>
      <c r="AB127" s="55" t="s">
        <v>964</v>
      </c>
      <c r="AC127" s="55" t="s">
        <v>233</v>
      </c>
    </row>
    <row r="128" spans="1:29">
      <c r="A128" s="55">
        <v>4</v>
      </c>
      <c r="B128" s="55" t="s">
        <v>238</v>
      </c>
      <c r="C128" s="55" t="s">
        <v>959</v>
      </c>
      <c r="D128" s="55" t="s">
        <v>233</v>
      </c>
      <c r="E128" s="23" t="s">
        <v>971</v>
      </c>
      <c r="F128" s="23" t="s">
        <v>233</v>
      </c>
      <c r="G128" s="23" t="s">
        <v>418</v>
      </c>
      <c r="H128" s="23" t="s">
        <v>591</v>
      </c>
      <c r="I128" s="23">
        <v>300</v>
      </c>
      <c r="J128" s="76">
        <f t="shared" si="4"/>
        <v>1800</v>
      </c>
      <c r="K128" s="23">
        <v>120</v>
      </c>
      <c r="L128" s="77">
        <f t="shared" si="3"/>
        <v>6.6666666666666666E-2</v>
      </c>
      <c r="M128" s="55" t="s">
        <v>592</v>
      </c>
      <c r="N128" s="23" t="s">
        <v>972</v>
      </c>
      <c r="O128" s="82" t="s">
        <v>962</v>
      </c>
      <c r="P128" s="78"/>
      <c r="Q128" s="78"/>
      <c r="R128" s="79" t="s">
        <v>594</v>
      </c>
      <c r="S128" s="23">
        <v>2111</v>
      </c>
      <c r="T128" s="23" t="s">
        <v>973</v>
      </c>
      <c r="U128" s="23">
        <v>7694882945</v>
      </c>
      <c r="V128" s="23">
        <v>15</v>
      </c>
      <c r="W128" s="23" t="s">
        <v>610</v>
      </c>
      <c r="X128" s="80">
        <v>45201</v>
      </c>
      <c r="Y128" s="23">
        <v>110</v>
      </c>
      <c r="Z128" s="55" t="s">
        <v>281</v>
      </c>
      <c r="AA128" s="55" t="s">
        <v>233</v>
      </c>
      <c r="AB128" s="55" t="s">
        <v>964</v>
      </c>
      <c r="AC128" s="55" t="s">
        <v>233</v>
      </c>
    </row>
    <row r="129" spans="1:29">
      <c r="A129" s="55">
        <v>5</v>
      </c>
      <c r="B129" s="55" t="s">
        <v>238</v>
      </c>
      <c r="C129" s="55" t="s">
        <v>959</v>
      </c>
      <c r="D129" s="55" t="s">
        <v>233</v>
      </c>
      <c r="E129" s="23" t="s">
        <v>974</v>
      </c>
      <c r="F129" s="23" t="s">
        <v>233</v>
      </c>
      <c r="G129" s="23" t="s">
        <v>418</v>
      </c>
      <c r="H129" s="23" t="s">
        <v>591</v>
      </c>
      <c r="I129" s="23">
        <v>350</v>
      </c>
      <c r="J129" s="76">
        <f t="shared" si="4"/>
        <v>2100</v>
      </c>
      <c r="K129" s="23">
        <v>150</v>
      </c>
      <c r="L129" s="77">
        <f t="shared" si="3"/>
        <v>7.1428571428571425E-2</v>
      </c>
      <c r="M129" s="55" t="s">
        <v>592</v>
      </c>
      <c r="N129" s="23" t="s">
        <v>972</v>
      </c>
      <c r="O129" s="82" t="s">
        <v>962</v>
      </c>
      <c r="P129" s="78"/>
      <c r="Q129" s="78"/>
      <c r="R129" s="79" t="s">
        <v>594</v>
      </c>
      <c r="S129" s="23">
        <v>2111</v>
      </c>
      <c r="T129" s="23" t="s">
        <v>975</v>
      </c>
      <c r="U129" s="23">
        <v>6262814664</v>
      </c>
      <c r="V129" s="23">
        <v>15</v>
      </c>
      <c r="W129" s="23" t="s">
        <v>610</v>
      </c>
      <c r="X129" s="80">
        <v>45201</v>
      </c>
      <c r="Y129" s="23">
        <v>110</v>
      </c>
      <c r="Z129" s="55" t="s">
        <v>281</v>
      </c>
      <c r="AA129" s="55" t="s">
        <v>233</v>
      </c>
      <c r="AB129" s="55" t="s">
        <v>964</v>
      </c>
      <c r="AC129" s="55" t="s">
        <v>233</v>
      </c>
    </row>
    <row r="130" spans="1:29">
      <c r="A130" s="55">
        <v>6</v>
      </c>
      <c r="B130" s="55" t="s">
        <v>238</v>
      </c>
      <c r="C130" s="55" t="s">
        <v>959</v>
      </c>
      <c r="D130" s="55" t="s">
        <v>233</v>
      </c>
      <c r="E130" s="23" t="s">
        <v>976</v>
      </c>
      <c r="F130" s="23" t="s">
        <v>233</v>
      </c>
      <c r="G130" s="23" t="s">
        <v>418</v>
      </c>
      <c r="H130" s="23" t="s">
        <v>591</v>
      </c>
      <c r="I130" s="23">
        <v>350</v>
      </c>
      <c r="J130" s="76">
        <f t="shared" si="4"/>
        <v>2100</v>
      </c>
      <c r="K130" s="23">
        <v>120</v>
      </c>
      <c r="L130" s="77">
        <f t="shared" si="3"/>
        <v>5.7142857142857141E-2</v>
      </c>
      <c r="M130" s="55" t="s">
        <v>592</v>
      </c>
      <c r="N130" s="23">
        <v>2111</v>
      </c>
      <c r="O130" s="82" t="s">
        <v>962</v>
      </c>
      <c r="P130" s="78"/>
      <c r="Q130" s="78"/>
      <c r="R130" s="79" t="s">
        <v>594</v>
      </c>
      <c r="S130" s="23">
        <v>2111</v>
      </c>
      <c r="T130" s="23" t="s">
        <v>977</v>
      </c>
      <c r="U130" s="23">
        <v>6268075134</v>
      </c>
      <c r="V130" s="23">
        <v>15</v>
      </c>
      <c r="W130" s="23" t="s">
        <v>610</v>
      </c>
      <c r="X130" s="80">
        <v>45201</v>
      </c>
      <c r="Y130" s="23">
        <v>110</v>
      </c>
      <c r="Z130" s="55" t="s">
        <v>281</v>
      </c>
      <c r="AA130" s="55" t="s">
        <v>233</v>
      </c>
      <c r="AB130" s="55" t="s">
        <v>964</v>
      </c>
      <c r="AC130" s="55" t="s">
        <v>233</v>
      </c>
    </row>
    <row r="131" spans="1:29">
      <c r="A131" s="55">
        <v>7</v>
      </c>
      <c r="B131" s="55" t="s">
        <v>238</v>
      </c>
      <c r="C131" s="55" t="s">
        <v>959</v>
      </c>
      <c r="D131" s="55" t="s">
        <v>233</v>
      </c>
      <c r="E131" s="23" t="s">
        <v>978</v>
      </c>
      <c r="F131" s="23" t="s">
        <v>233</v>
      </c>
      <c r="G131" s="23" t="s">
        <v>418</v>
      </c>
      <c r="H131" s="23" t="s">
        <v>591</v>
      </c>
      <c r="I131" s="23">
        <v>150</v>
      </c>
      <c r="J131" s="76">
        <f t="shared" si="4"/>
        <v>900</v>
      </c>
      <c r="K131" s="23">
        <v>150</v>
      </c>
      <c r="L131" s="77">
        <f t="shared" si="3"/>
        <v>0.16666666666666666</v>
      </c>
      <c r="M131" s="55" t="s">
        <v>592</v>
      </c>
      <c r="N131" s="23">
        <v>2111</v>
      </c>
      <c r="O131" s="82" t="s">
        <v>962</v>
      </c>
      <c r="P131" s="78"/>
      <c r="Q131" s="78"/>
      <c r="R131" s="79" t="s">
        <v>594</v>
      </c>
      <c r="S131" s="23">
        <v>2111</v>
      </c>
      <c r="T131" s="23" t="s">
        <v>979</v>
      </c>
      <c r="U131" s="23">
        <v>6264921390</v>
      </c>
      <c r="V131" s="23">
        <v>15</v>
      </c>
      <c r="W131" s="23" t="s">
        <v>610</v>
      </c>
      <c r="X131" s="80">
        <v>45269</v>
      </c>
      <c r="Y131" s="23">
        <v>110</v>
      </c>
      <c r="Z131" s="55" t="s">
        <v>281</v>
      </c>
      <c r="AA131" s="55" t="s">
        <v>233</v>
      </c>
      <c r="AB131" s="55" t="s">
        <v>964</v>
      </c>
      <c r="AC131" s="55" t="s">
        <v>233</v>
      </c>
    </row>
    <row r="132" spans="1:29">
      <c r="A132" s="55">
        <v>8</v>
      </c>
      <c r="B132" s="55" t="s">
        <v>238</v>
      </c>
      <c r="C132" s="55" t="s">
        <v>959</v>
      </c>
      <c r="D132" s="55" t="s">
        <v>233</v>
      </c>
      <c r="E132" s="23" t="s">
        <v>980</v>
      </c>
      <c r="F132" s="23" t="s">
        <v>233</v>
      </c>
      <c r="G132" s="23" t="s">
        <v>981</v>
      </c>
      <c r="H132" s="23" t="s">
        <v>591</v>
      </c>
      <c r="I132" s="23">
        <v>150</v>
      </c>
      <c r="J132" s="76">
        <f t="shared" si="4"/>
        <v>900</v>
      </c>
      <c r="K132" s="23">
        <v>120</v>
      </c>
      <c r="L132" s="77">
        <f t="shared" ref="L132:L195" si="5">K132/J132</f>
        <v>0.13333333333333333</v>
      </c>
      <c r="M132" s="55" t="s">
        <v>592</v>
      </c>
      <c r="N132" s="23">
        <v>2111</v>
      </c>
      <c r="O132" s="82" t="s">
        <v>962</v>
      </c>
      <c r="P132" s="78"/>
      <c r="Q132" s="78"/>
      <c r="R132" s="79" t="s">
        <v>594</v>
      </c>
      <c r="S132" s="23">
        <v>2111</v>
      </c>
      <c r="T132" s="23" t="s">
        <v>632</v>
      </c>
      <c r="U132" s="23">
        <v>7828466002</v>
      </c>
      <c r="V132" s="23">
        <v>15</v>
      </c>
      <c r="W132" s="23" t="s">
        <v>610</v>
      </c>
      <c r="X132" s="80">
        <v>45201</v>
      </c>
      <c r="Y132" s="23">
        <v>110</v>
      </c>
      <c r="Z132" s="55" t="s">
        <v>982</v>
      </c>
      <c r="AA132" s="55" t="s">
        <v>983</v>
      </c>
      <c r="AB132" s="55" t="s">
        <v>279</v>
      </c>
      <c r="AC132" s="55" t="s">
        <v>233</v>
      </c>
    </row>
    <row r="133" spans="1:29">
      <c r="A133" s="55">
        <v>9</v>
      </c>
      <c r="B133" s="55" t="s">
        <v>238</v>
      </c>
      <c r="C133" s="55" t="s">
        <v>959</v>
      </c>
      <c r="D133" s="55" t="s">
        <v>233</v>
      </c>
      <c r="E133" s="23" t="s">
        <v>984</v>
      </c>
      <c r="F133" s="23" t="s">
        <v>233</v>
      </c>
      <c r="G133" s="23" t="s">
        <v>418</v>
      </c>
      <c r="H133" s="23" t="s">
        <v>591</v>
      </c>
      <c r="I133" s="23">
        <v>200</v>
      </c>
      <c r="J133" s="76">
        <f t="shared" si="4"/>
        <v>1200</v>
      </c>
      <c r="K133" s="23">
        <v>420</v>
      </c>
      <c r="L133" s="77">
        <f t="shared" si="5"/>
        <v>0.35</v>
      </c>
      <c r="M133" s="55" t="s">
        <v>592</v>
      </c>
      <c r="N133" s="23">
        <v>2111</v>
      </c>
      <c r="O133" s="82" t="s">
        <v>962</v>
      </c>
      <c r="P133" s="78"/>
      <c r="Q133" s="78"/>
      <c r="R133" s="79" t="s">
        <v>594</v>
      </c>
      <c r="S133" s="23">
        <v>2111</v>
      </c>
      <c r="T133" s="23" t="s">
        <v>985</v>
      </c>
      <c r="U133" s="23">
        <v>9770463975</v>
      </c>
      <c r="V133" s="23">
        <v>19</v>
      </c>
      <c r="W133" s="23" t="s">
        <v>597</v>
      </c>
      <c r="X133" s="80">
        <v>45204</v>
      </c>
      <c r="Y133" s="23">
        <v>220</v>
      </c>
      <c r="Z133" s="55" t="s">
        <v>982</v>
      </c>
      <c r="AA133" s="55" t="s">
        <v>983</v>
      </c>
      <c r="AB133" s="55" t="s">
        <v>279</v>
      </c>
      <c r="AC133" s="55" t="s">
        <v>233</v>
      </c>
    </row>
    <row r="134" spans="1:29">
      <c r="A134" s="55">
        <v>10</v>
      </c>
      <c r="B134" s="55" t="s">
        <v>238</v>
      </c>
      <c r="C134" s="55" t="s">
        <v>959</v>
      </c>
      <c r="D134" s="55" t="s">
        <v>233</v>
      </c>
      <c r="E134" s="23" t="s">
        <v>986</v>
      </c>
      <c r="F134" s="23" t="s">
        <v>233</v>
      </c>
      <c r="G134" s="23" t="s">
        <v>418</v>
      </c>
      <c r="H134" s="23" t="s">
        <v>591</v>
      </c>
      <c r="I134" s="23">
        <v>200</v>
      </c>
      <c r="J134" s="76">
        <f t="shared" si="4"/>
        <v>1200</v>
      </c>
      <c r="K134" s="23">
        <v>150</v>
      </c>
      <c r="L134" s="77">
        <f t="shared" si="5"/>
        <v>0.125</v>
      </c>
      <c r="M134" s="55" t="s">
        <v>592</v>
      </c>
      <c r="N134" s="23">
        <v>2111</v>
      </c>
      <c r="O134" s="82" t="s">
        <v>962</v>
      </c>
      <c r="P134" s="78"/>
      <c r="Q134" s="78"/>
      <c r="R134" s="79" t="s">
        <v>594</v>
      </c>
      <c r="S134" s="23">
        <v>2111</v>
      </c>
      <c r="T134" s="23" t="s">
        <v>987</v>
      </c>
      <c r="U134" s="23">
        <v>6264259104</v>
      </c>
      <c r="V134" s="23">
        <v>16</v>
      </c>
      <c r="W134" s="23" t="s">
        <v>597</v>
      </c>
      <c r="X134" s="80">
        <v>45204</v>
      </c>
      <c r="Y134" s="23">
        <v>110</v>
      </c>
      <c r="Z134" s="55" t="s">
        <v>982</v>
      </c>
      <c r="AA134" s="55" t="s">
        <v>983</v>
      </c>
      <c r="AB134" s="55" t="s">
        <v>279</v>
      </c>
      <c r="AC134" s="55" t="s">
        <v>233</v>
      </c>
    </row>
    <row r="135" spans="1:29">
      <c r="A135" s="55">
        <v>11</v>
      </c>
      <c r="B135" s="55" t="s">
        <v>238</v>
      </c>
      <c r="C135" s="55" t="s">
        <v>959</v>
      </c>
      <c r="D135" s="55" t="s">
        <v>233</v>
      </c>
      <c r="E135" s="23" t="s">
        <v>988</v>
      </c>
      <c r="F135" s="23" t="s">
        <v>233</v>
      </c>
      <c r="G135" s="23" t="s">
        <v>418</v>
      </c>
      <c r="H135" s="23" t="s">
        <v>591</v>
      </c>
      <c r="I135" s="23">
        <v>200</v>
      </c>
      <c r="J135" s="76">
        <f t="shared" si="4"/>
        <v>1200</v>
      </c>
      <c r="K135" s="23">
        <v>270</v>
      </c>
      <c r="L135" s="77">
        <f t="shared" si="5"/>
        <v>0.22500000000000001</v>
      </c>
      <c r="M135" s="55" t="s">
        <v>592</v>
      </c>
      <c r="N135" s="23" t="s">
        <v>972</v>
      </c>
      <c r="O135" s="82" t="s">
        <v>962</v>
      </c>
      <c r="P135" s="78"/>
      <c r="Q135" s="78"/>
      <c r="R135" s="79" t="s">
        <v>594</v>
      </c>
      <c r="S135" s="23">
        <v>2111</v>
      </c>
      <c r="T135" s="23" t="s">
        <v>989</v>
      </c>
      <c r="U135" s="23">
        <v>9009988294</v>
      </c>
      <c r="V135" s="23">
        <v>14</v>
      </c>
      <c r="W135" s="23" t="s">
        <v>610</v>
      </c>
      <c r="X135" s="80">
        <v>45201</v>
      </c>
      <c r="Y135" s="23">
        <v>110</v>
      </c>
      <c r="Z135" s="55" t="s">
        <v>982</v>
      </c>
      <c r="AA135" s="55" t="s">
        <v>983</v>
      </c>
      <c r="AB135" s="55" t="s">
        <v>279</v>
      </c>
      <c r="AC135" s="55" t="s">
        <v>233</v>
      </c>
    </row>
    <row r="136" spans="1:29">
      <c r="A136" s="55">
        <v>12</v>
      </c>
      <c r="B136" s="55" t="s">
        <v>238</v>
      </c>
      <c r="C136" s="55" t="s">
        <v>959</v>
      </c>
      <c r="D136" s="55" t="s">
        <v>233</v>
      </c>
      <c r="E136" s="23" t="s">
        <v>990</v>
      </c>
      <c r="F136" s="23" t="s">
        <v>233</v>
      </c>
      <c r="G136" s="23" t="s">
        <v>418</v>
      </c>
      <c r="H136" s="23" t="s">
        <v>591</v>
      </c>
      <c r="I136" s="23">
        <v>180</v>
      </c>
      <c r="J136" s="76">
        <f t="shared" si="4"/>
        <v>1080</v>
      </c>
      <c r="K136" s="23">
        <v>300</v>
      </c>
      <c r="L136" s="77">
        <f t="shared" si="5"/>
        <v>0.27777777777777779</v>
      </c>
      <c r="M136" s="55" t="s">
        <v>592</v>
      </c>
      <c r="N136" s="23" t="s">
        <v>972</v>
      </c>
      <c r="O136" s="82" t="s">
        <v>962</v>
      </c>
      <c r="P136" s="78"/>
      <c r="Q136" s="78"/>
      <c r="R136" s="79" t="s">
        <v>594</v>
      </c>
      <c r="S136" s="23">
        <v>2111</v>
      </c>
      <c r="T136" s="23" t="s">
        <v>991</v>
      </c>
      <c r="U136" s="23">
        <v>7974887460</v>
      </c>
      <c r="V136" s="23">
        <v>13</v>
      </c>
      <c r="W136" s="23" t="s">
        <v>610</v>
      </c>
      <c r="X136" s="80">
        <v>45205</v>
      </c>
      <c r="Y136" s="23">
        <v>110</v>
      </c>
      <c r="Z136" s="55" t="s">
        <v>982</v>
      </c>
      <c r="AA136" s="55" t="s">
        <v>983</v>
      </c>
      <c r="AB136" s="55" t="s">
        <v>279</v>
      </c>
      <c r="AC136" s="55" t="s">
        <v>233</v>
      </c>
    </row>
    <row r="137" spans="1:29">
      <c r="A137" s="55">
        <v>13</v>
      </c>
      <c r="B137" s="55" t="s">
        <v>238</v>
      </c>
      <c r="C137" s="55" t="s">
        <v>959</v>
      </c>
      <c r="D137" s="55" t="s">
        <v>233</v>
      </c>
      <c r="E137" s="23" t="s">
        <v>992</v>
      </c>
      <c r="F137" s="23" t="s">
        <v>233</v>
      </c>
      <c r="G137" s="23" t="s">
        <v>418</v>
      </c>
      <c r="H137" s="23" t="s">
        <v>591</v>
      </c>
      <c r="I137" s="23">
        <v>200</v>
      </c>
      <c r="J137" s="76">
        <f t="shared" si="4"/>
        <v>1200</v>
      </c>
      <c r="K137" s="23">
        <v>180</v>
      </c>
      <c r="L137" s="77">
        <f t="shared" si="5"/>
        <v>0.15</v>
      </c>
      <c r="M137" s="55" t="s">
        <v>592</v>
      </c>
      <c r="N137" s="23" t="s">
        <v>972</v>
      </c>
      <c r="O137" s="82" t="s">
        <v>962</v>
      </c>
      <c r="P137" s="78"/>
      <c r="Q137" s="78"/>
      <c r="R137" s="79" t="s">
        <v>594</v>
      </c>
      <c r="S137" s="23">
        <v>2111</v>
      </c>
      <c r="T137" s="23" t="s">
        <v>993</v>
      </c>
      <c r="U137" s="23">
        <v>7440276430</v>
      </c>
      <c r="V137" s="23">
        <v>20</v>
      </c>
      <c r="W137" s="23" t="s">
        <v>610</v>
      </c>
      <c r="X137" s="80">
        <v>45205</v>
      </c>
      <c r="Y137" s="23">
        <v>220</v>
      </c>
      <c r="Z137" s="55" t="s">
        <v>982</v>
      </c>
      <c r="AA137" s="55" t="s">
        <v>983</v>
      </c>
      <c r="AB137" s="55" t="s">
        <v>279</v>
      </c>
      <c r="AC137" s="55" t="s">
        <v>233</v>
      </c>
    </row>
    <row r="138" spans="1:29">
      <c r="A138" s="55">
        <v>14</v>
      </c>
      <c r="B138" s="55" t="s">
        <v>238</v>
      </c>
      <c r="C138" s="55" t="s">
        <v>959</v>
      </c>
      <c r="D138" s="55" t="s">
        <v>233</v>
      </c>
      <c r="E138" s="23" t="s">
        <v>994</v>
      </c>
      <c r="F138" s="23" t="s">
        <v>233</v>
      </c>
      <c r="G138" s="23" t="s">
        <v>418</v>
      </c>
      <c r="H138" s="23" t="s">
        <v>591</v>
      </c>
      <c r="I138" s="23">
        <v>190</v>
      </c>
      <c r="J138" s="76">
        <f t="shared" si="4"/>
        <v>1140</v>
      </c>
      <c r="K138" s="23">
        <v>120</v>
      </c>
      <c r="L138" s="77">
        <f t="shared" si="5"/>
        <v>0.10526315789473684</v>
      </c>
      <c r="M138" s="55" t="s">
        <v>592</v>
      </c>
      <c r="N138" s="23" t="s">
        <v>972</v>
      </c>
      <c r="O138" s="82" t="s">
        <v>962</v>
      </c>
      <c r="P138" s="78"/>
      <c r="Q138" s="78"/>
      <c r="R138" s="79" t="s">
        <v>594</v>
      </c>
      <c r="S138" s="23">
        <v>2111</v>
      </c>
      <c r="T138" s="23" t="s">
        <v>995</v>
      </c>
      <c r="U138" s="23">
        <v>9131677658</v>
      </c>
      <c r="V138" s="23">
        <v>11</v>
      </c>
      <c r="W138" s="23" t="s">
        <v>610</v>
      </c>
      <c r="X138" s="80">
        <v>45213</v>
      </c>
      <c r="Y138" s="23">
        <v>110</v>
      </c>
      <c r="Z138" s="55" t="s">
        <v>982</v>
      </c>
      <c r="AA138" s="55" t="s">
        <v>983</v>
      </c>
      <c r="AB138" s="55" t="s">
        <v>279</v>
      </c>
      <c r="AC138" s="55" t="s">
        <v>233</v>
      </c>
    </row>
    <row r="139" spans="1:29">
      <c r="A139" s="55">
        <v>15</v>
      </c>
      <c r="B139" s="55" t="s">
        <v>238</v>
      </c>
      <c r="C139" s="55" t="s">
        <v>959</v>
      </c>
      <c r="D139" s="55" t="s">
        <v>233</v>
      </c>
      <c r="E139" s="23" t="s">
        <v>996</v>
      </c>
      <c r="F139" s="23" t="s">
        <v>233</v>
      </c>
      <c r="G139" s="23" t="s">
        <v>418</v>
      </c>
      <c r="H139" s="23" t="s">
        <v>591</v>
      </c>
      <c r="I139" s="23">
        <v>220</v>
      </c>
      <c r="J139" s="76">
        <f t="shared" si="4"/>
        <v>1320</v>
      </c>
      <c r="K139" s="23">
        <v>150</v>
      </c>
      <c r="L139" s="77">
        <f t="shared" si="5"/>
        <v>0.11363636363636363</v>
      </c>
      <c r="M139" s="55" t="s">
        <v>592</v>
      </c>
      <c r="N139" s="23" t="s">
        <v>972</v>
      </c>
      <c r="O139" s="82" t="s">
        <v>962</v>
      </c>
      <c r="P139" s="55"/>
      <c r="Q139" s="55"/>
      <c r="R139" s="79" t="s">
        <v>594</v>
      </c>
      <c r="S139" s="23">
        <v>2111</v>
      </c>
      <c r="T139" s="23" t="s">
        <v>997</v>
      </c>
      <c r="U139" s="23">
        <v>9098427917</v>
      </c>
      <c r="V139" s="23">
        <v>13</v>
      </c>
      <c r="W139" s="23" t="s">
        <v>610</v>
      </c>
      <c r="X139" s="80">
        <v>45203</v>
      </c>
      <c r="Y139" s="23">
        <v>110</v>
      </c>
      <c r="Z139" s="55" t="s">
        <v>982</v>
      </c>
      <c r="AA139" s="55" t="s">
        <v>983</v>
      </c>
      <c r="AB139" s="55" t="s">
        <v>279</v>
      </c>
      <c r="AC139" s="55" t="s">
        <v>233</v>
      </c>
    </row>
    <row r="140" spans="1:29">
      <c r="A140" s="55">
        <v>16</v>
      </c>
      <c r="B140" s="55" t="s">
        <v>238</v>
      </c>
      <c r="C140" s="55" t="s">
        <v>959</v>
      </c>
      <c r="D140" s="55" t="s">
        <v>233</v>
      </c>
      <c r="E140" s="23" t="s">
        <v>998</v>
      </c>
      <c r="F140" s="23" t="s">
        <v>999</v>
      </c>
      <c r="G140" s="23" t="s">
        <v>418</v>
      </c>
      <c r="H140" s="23" t="s">
        <v>591</v>
      </c>
      <c r="I140" s="23">
        <v>220</v>
      </c>
      <c r="J140" s="76">
        <f t="shared" si="4"/>
        <v>1320</v>
      </c>
      <c r="K140" s="23">
        <v>150</v>
      </c>
      <c r="L140" s="77">
        <f t="shared" si="5"/>
        <v>0.11363636363636363</v>
      </c>
      <c r="M140" s="55" t="s">
        <v>592</v>
      </c>
      <c r="N140" s="23" t="s">
        <v>1000</v>
      </c>
      <c r="O140" s="82" t="s">
        <v>962</v>
      </c>
      <c r="P140" s="55"/>
      <c r="Q140" s="55"/>
      <c r="R140" s="79" t="s">
        <v>594</v>
      </c>
      <c r="S140" s="23">
        <v>2111</v>
      </c>
      <c r="T140" s="23" t="s">
        <v>1001</v>
      </c>
      <c r="U140" s="23">
        <v>8120474101</v>
      </c>
      <c r="V140" s="23">
        <v>13</v>
      </c>
      <c r="W140" s="23" t="s">
        <v>594</v>
      </c>
      <c r="X140" s="80">
        <v>45204</v>
      </c>
      <c r="Y140" s="23">
        <v>110</v>
      </c>
      <c r="Z140" s="55" t="s">
        <v>982</v>
      </c>
      <c r="AA140" s="55" t="s">
        <v>983</v>
      </c>
      <c r="AB140" s="55" t="s">
        <v>279</v>
      </c>
      <c r="AC140" s="55" t="s">
        <v>233</v>
      </c>
    </row>
    <row r="141" spans="1:29">
      <c r="A141" s="55">
        <v>17</v>
      </c>
      <c r="B141" s="55" t="s">
        <v>238</v>
      </c>
      <c r="C141" s="55" t="s">
        <v>959</v>
      </c>
      <c r="D141" s="55" t="s">
        <v>233</v>
      </c>
      <c r="E141" s="23" t="s">
        <v>1002</v>
      </c>
      <c r="F141" s="23" t="s">
        <v>233</v>
      </c>
      <c r="G141" s="23" t="s">
        <v>418</v>
      </c>
      <c r="H141" s="23" t="s">
        <v>591</v>
      </c>
      <c r="I141" s="23">
        <v>200</v>
      </c>
      <c r="J141" s="76">
        <f t="shared" si="4"/>
        <v>1200</v>
      </c>
      <c r="K141" s="23">
        <v>300</v>
      </c>
      <c r="L141" s="77">
        <f t="shared" si="5"/>
        <v>0.25</v>
      </c>
      <c r="M141" s="55" t="s">
        <v>592</v>
      </c>
      <c r="N141" s="82" t="s">
        <v>826</v>
      </c>
      <c r="O141" s="82" t="s">
        <v>962</v>
      </c>
      <c r="P141" s="78"/>
      <c r="Q141" s="78"/>
      <c r="R141" s="79" t="s">
        <v>594</v>
      </c>
      <c r="S141" s="23">
        <v>2111</v>
      </c>
      <c r="T141" s="23" t="s">
        <v>1003</v>
      </c>
      <c r="U141" s="23">
        <v>8103050132</v>
      </c>
      <c r="V141" s="23">
        <v>13</v>
      </c>
      <c r="W141" s="23" t="s">
        <v>610</v>
      </c>
      <c r="X141" s="80">
        <v>45208</v>
      </c>
      <c r="Y141" s="23">
        <v>110</v>
      </c>
      <c r="Z141" s="55" t="s">
        <v>982</v>
      </c>
      <c r="AA141" s="55" t="s">
        <v>983</v>
      </c>
      <c r="AB141" s="55" t="s">
        <v>279</v>
      </c>
      <c r="AC141" s="55" t="s">
        <v>233</v>
      </c>
    </row>
    <row r="142" spans="1:29">
      <c r="A142" s="55">
        <v>18</v>
      </c>
      <c r="B142" s="55" t="s">
        <v>238</v>
      </c>
      <c r="C142" s="55" t="s">
        <v>959</v>
      </c>
      <c r="D142" s="55" t="s">
        <v>233</v>
      </c>
      <c r="E142" s="23" t="s">
        <v>1004</v>
      </c>
      <c r="F142" s="23" t="s">
        <v>233</v>
      </c>
      <c r="G142" s="23" t="s">
        <v>418</v>
      </c>
      <c r="H142" s="23" t="s">
        <v>591</v>
      </c>
      <c r="I142" s="23">
        <v>220</v>
      </c>
      <c r="J142" s="76">
        <f t="shared" si="4"/>
        <v>1320</v>
      </c>
      <c r="K142" s="23">
        <v>270</v>
      </c>
      <c r="L142" s="77">
        <f t="shared" si="5"/>
        <v>0.20454545454545456</v>
      </c>
      <c r="M142" s="55" t="s">
        <v>592</v>
      </c>
      <c r="N142" s="82" t="s">
        <v>826</v>
      </c>
      <c r="O142" s="82" t="s">
        <v>962</v>
      </c>
      <c r="P142" s="78"/>
      <c r="Q142" s="78"/>
      <c r="R142" s="79" t="s">
        <v>594</v>
      </c>
      <c r="S142" s="23">
        <v>2111</v>
      </c>
      <c r="T142" s="23" t="s">
        <v>1005</v>
      </c>
      <c r="U142" s="23">
        <v>9340453396</v>
      </c>
      <c r="V142" s="23">
        <v>15</v>
      </c>
      <c r="W142" s="23" t="s">
        <v>610</v>
      </c>
      <c r="X142" s="80">
        <v>45208</v>
      </c>
      <c r="Y142" s="23">
        <v>110</v>
      </c>
      <c r="Z142" s="55" t="s">
        <v>982</v>
      </c>
      <c r="AA142" s="55" t="s">
        <v>983</v>
      </c>
      <c r="AB142" s="55" t="s">
        <v>279</v>
      </c>
      <c r="AC142" s="55" t="s">
        <v>233</v>
      </c>
    </row>
    <row r="143" spans="1:29">
      <c r="A143" s="55">
        <v>19</v>
      </c>
      <c r="B143" s="55" t="s">
        <v>238</v>
      </c>
      <c r="C143" s="55" t="s">
        <v>959</v>
      </c>
      <c r="D143" s="55" t="s">
        <v>233</v>
      </c>
      <c r="E143" s="23" t="s">
        <v>1006</v>
      </c>
      <c r="F143" s="23" t="s">
        <v>233</v>
      </c>
      <c r="G143" s="23" t="s">
        <v>418</v>
      </c>
      <c r="H143" s="23" t="s">
        <v>591</v>
      </c>
      <c r="I143" s="23">
        <v>220</v>
      </c>
      <c r="J143" s="76">
        <f t="shared" si="4"/>
        <v>1320</v>
      </c>
      <c r="K143" s="23">
        <v>450</v>
      </c>
      <c r="L143" s="77">
        <f t="shared" si="5"/>
        <v>0.34090909090909088</v>
      </c>
      <c r="M143" s="55" t="s">
        <v>592</v>
      </c>
      <c r="N143" s="82" t="s">
        <v>826</v>
      </c>
      <c r="O143" s="82" t="s">
        <v>962</v>
      </c>
      <c r="P143" s="78"/>
      <c r="Q143" s="78"/>
      <c r="R143" s="79" t="s">
        <v>594</v>
      </c>
      <c r="S143" s="23">
        <v>2253</v>
      </c>
      <c r="T143" s="23" t="s">
        <v>1007</v>
      </c>
      <c r="U143" s="23">
        <v>8435343516</v>
      </c>
      <c r="V143" s="23">
        <v>18</v>
      </c>
      <c r="W143" s="23" t="s">
        <v>597</v>
      </c>
      <c r="X143" s="80">
        <v>45209</v>
      </c>
      <c r="Y143" s="23">
        <v>220</v>
      </c>
      <c r="Z143" s="55" t="s">
        <v>964</v>
      </c>
      <c r="AA143" s="55" t="s">
        <v>233</v>
      </c>
      <c r="AB143" s="55" t="s">
        <v>117</v>
      </c>
      <c r="AC143" s="55" t="s">
        <v>233</v>
      </c>
    </row>
    <row r="144" spans="1:29">
      <c r="A144" s="55">
        <v>20</v>
      </c>
      <c r="B144" s="55" t="s">
        <v>238</v>
      </c>
      <c r="C144" s="55" t="s">
        <v>959</v>
      </c>
      <c r="D144" s="55" t="s">
        <v>233</v>
      </c>
      <c r="E144" s="23" t="s">
        <v>1008</v>
      </c>
      <c r="F144" s="23" t="s">
        <v>233</v>
      </c>
      <c r="G144" s="23" t="s">
        <v>418</v>
      </c>
      <c r="H144" s="23" t="s">
        <v>591</v>
      </c>
      <c r="I144" s="23">
        <v>200</v>
      </c>
      <c r="J144" s="76">
        <f t="shared" si="4"/>
        <v>1200</v>
      </c>
      <c r="K144" s="23">
        <v>150</v>
      </c>
      <c r="L144" s="77">
        <f t="shared" si="5"/>
        <v>0.125</v>
      </c>
      <c r="M144" s="55" t="s">
        <v>592</v>
      </c>
      <c r="N144" s="82" t="s">
        <v>826</v>
      </c>
      <c r="O144" s="82" t="s">
        <v>962</v>
      </c>
      <c r="P144" s="78"/>
      <c r="Q144" s="78"/>
      <c r="R144" s="79" t="s">
        <v>594</v>
      </c>
      <c r="S144" s="23">
        <v>2111</v>
      </c>
      <c r="T144" s="23" t="s">
        <v>1009</v>
      </c>
      <c r="U144" s="23">
        <v>8889335239</v>
      </c>
      <c r="V144" s="23">
        <v>21</v>
      </c>
      <c r="W144" s="23" t="s">
        <v>597</v>
      </c>
      <c r="X144" s="80">
        <v>45209</v>
      </c>
      <c r="Y144" s="23">
        <v>220</v>
      </c>
      <c r="Z144" s="55" t="s">
        <v>964</v>
      </c>
      <c r="AA144" s="55" t="s">
        <v>233</v>
      </c>
      <c r="AB144" s="55" t="s">
        <v>117</v>
      </c>
      <c r="AC144" s="55" t="s">
        <v>233</v>
      </c>
    </row>
    <row r="145" spans="1:29">
      <c r="A145" s="55">
        <v>21</v>
      </c>
      <c r="B145" s="55" t="s">
        <v>238</v>
      </c>
      <c r="C145" s="55" t="s">
        <v>959</v>
      </c>
      <c r="D145" s="55" t="s">
        <v>233</v>
      </c>
      <c r="E145" s="23" t="s">
        <v>1010</v>
      </c>
      <c r="F145" s="23" t="s">
        <v>233</v>
      </c>
      <c r="G145" s="23" t="s">
        <v>418</v>
      </c>
      <c r="H145" s="23" t="s">
        <v>591</v>
      </c>
      <c r="I145" s="23">
        <v>200</v>
      </c>
      <c r="J145" s="76">
        <f t="shared" si="4"/>
        <v>1200</v>
      </c>
      <c r="K145" s="23">
        <v>210</v>
      </c>
      <c r="L145" s="77">
        <f t="shared" si="5"/>
        <v>0.17499999999999999</v>
      </c>
      <c r="M145" s="55" t="s">
        <v>592</v>
      </c>
      <c r="N145" s="82" t="s">
        <v>826</v>
      </c>
      <c r="O145" s="82" t="s">
        <v>962</v>
      </c>
      <c r="P145" s="78"/>
      <c r="Q145" s="78"/>
      <c r="R145" s="79" t="s">
        <v>594</v>
      </c>
      <c r="S145" s="23">
        <v>2111</v>
      </c>
      <c r="T145" s="23" t="s">
        <v>1011</v>
      </c>
      <c r="U145" s="23">
        <v>7879452851</v>
      </c>
      <c r="V145" s="23">
        <v>17</v>
      </c>
      <c r="W145" s="23" t="s">
        <v>610</v>
      </c>
      <c r="X145" s="80">
        <v>45210</v>
      </c>
      <c r="Y145" s="23">
        <v>220</v>
      </c>
      <c r="Z145" s="55" t="s">
        <v>964</v>
      </c>
      <c r="AA145" s="55" t="s">
        <v>233</v>
      </c>
      <c r="AB145" s="55" t="s">
        <v>117</v>
      </c>
      <c r="AC145" s="55" t="s">
        <v>233</v>
      </c>
    </row>
    <row r="146" spans="1:29">
      <c r="A146" s="55">
        <v>22</v>
      </c>
      <c r="B146" s="55" t="s">
        <v>238</v>
      </c>
      <c r="C146" s="55" t="s">
        <v>959</v>
      </c>
      <c r="D146" s="55" t="s">
        <v>233</v>
      </c>
      <c r="E146" s="23" t="s">
        <v>1012</v>
      </c>
      <c r="F146" s="23" t="s">
        <v>233</v>
      </c>
      <c r="G146" s="23" t="s">
        <v>418</v>
      </c>
      <c r="H146" s="23" t="s">
        <v>591</v>
      </c>
      <c r="I146" s="23">
        <v>220</v>
      </c>
      <c r="J146" s="76">
        <f t="shared" si="4"/>
        <v>1320</v>
      </c>
      <c r="K146" s="23">
        <v>150</v>
      </c>
      <c r="L146" s="77">
        <f t="shared" si="5"/>
        <v>0.11363636363636363</v>
      </c>
      <c r="M146" s="55" t="s">
        <v>592</v>
      </c>
      <c r="N146" s="82" t="s">
        <v>826</v>
      </c>
      <c r="O146" s="82" t="s">
        <v>962</v>
      </c>
      <c r="P146" s="55"/>
      <c r="Q146" s="55"/>
      <c r="R146" s="79" t="s">
        <v>594</v>
      </c>
      <c r="S146" s="23">
        <v>2111</v>
      </c>
      <c r="T146" s="23" t="s">
        <v>1013</v>
      </c>
      <c r="U146" s="23">
        <v>9584502450</v>
      </c>
      <c r="V146" s="23">
        <v>20</v>
      </c>
      <c r="W146" s="23" t="s">
        <v>610</v>
      </c>
      <c r="X146" s="80">
        <v>45210</v>
      </c>
      <c r="Y146" s="23">
        <v>220</v>
      </c>
      <c r="Z146" s="55" t="s">
        <v>964</v>
      </c>
      <c r="AA146" s="55" t="s">
        <v>233</v>
      </c>
      <c r="AB146" s="55" t="s">
        <v>117</v>
      </c>
      <c r="AC146" s="55" t="s">
        <v>233</v>
      </c>
    </row>
    <row r="147" spans="1:29">
      <c r="A147" s="55">
        <v>23</v>
      </c>
      <c r="B147" s="55" t="s">
        <v>238</v>
      </c>
      <c r="C147" s="55" t="s">
        <v>959</v>
      </c>
      <c r="D147" s="55" t="s">
        <v>233</v>
      </c>
      <c r="E147" s="23" t="s">
        <v>1014</v>
      </c>
      <c r="F147" s="23" t="s">
        <v>233</v>
      </c>
      <c r="G147" s="23" t="s">
        <v>418</v>
      </c>
      <c r="H147" s="23" t="s">
        <v>591</v>
      </c>
      <c r="I147" s="23">
        <v>400</v>
      </c>
      <c r="J147" s="76">
        <f t="shared" si="4"/>
        <v>2400</v>
      </c>
      <c r="K147" s="23">
        <v>210</v>
      </c>
      <c r="L147" s="77">
        <f t="shared" si="5"/>
        <v>8.7499999999999994E-2</v>
      </c>
      <c r="M147" s="55" t="s">
        <v>592</v>
      </c>
      <c r="N147" s="82" t="s">
        <v>826</v>
      </c>
      <c r="O147" s="82" t="s">
        <v>962</v>
      </c>
      <c r="P147" s="55"/>
      <c r="Q147" s="55"/>
      <c r="R147" s="79" t="s">
        <v>594</v>
      </c>
      <c r="S147" s="23">
        <v>2111</v>
      </c>
      <c r="T147" s="23" t="s">
        <v>1015</v>
      </c>
      <c r="U147" s="23">
        <v>9009270756</v>
      </c>
      <c r="V147" s="23">
        <v>17</v>
      </c>
      <c r="W147" s="23" t="s">
        <v>610</v>
      </c>
      <c r="X147" s="80">
        <v>45211</v>
      </c>
      <c r="Y147" s="23">
        <v>220</v>
      </c>
      <c r="Z147" s="55" t="s">
        <v>964</v>
      </c>
      <c r="AA147" s="55" t="s">
        <v>233</v>
      </c>
      <c r="AB147" s="55" t="s">
        <v>117</v>
      </c>
      <c r="AC147" s="55" t="s">
        <v>233</v>
      </c>
    </row>
    <row r="148" spans="1:29">
      <c r="A148" s="55">
        <v>24</v>
      </c>
      <c r="B148" s="55" t="s">
        <v>238</v>
      </c>
      <c r="C148" s="55" t="s">
        <v>959</v>
      </c>
      <c r="D148" s="55" t="s">
        <v>233</v>
      </c>
      <c r="E148" s="23" t="s">
        <v>1016</v>
      </c>
      <c r="F148" s="23" t="s">
        <v>233</v>
      </c>
      <c r="G148" s="23" t="s">
        <v>418</v>
      </c>
      <c r="H148" s="23" t="s">
        <v>591</v>
      </c>
      <c r="I148" s="23">
        <v>220</v>
      </c>
      <c r="J148" s="76">
        <f t="shared" si="4"/>
        <v>1320</v>
      </c>
      <c r="K148" s="23">
        <v>300</v>
      </c>
      <c r="L148" s="77">
        <f t="shared" si="5"/>
        <v>0.22727272727272727</v>
      </c>
      <c r="M148" s="55" t="s">
        <v>592</v>
      </c>
      <c r="N148" s="82" t="s">
        <v>826</v>
      </c>
      <c r="O148" s="82" t="s">
        <v>962</v>
      </c>
      <c r="P148" s="78"/>
      <c r="Q148" s="78"/>
      <c r="R148" s="79" t="s">
        <v>594</v>
      </c>
      <c r="S148" s="23">
        <v>2111</v>
      </c>
      <c r="T148" s="23" t="s">
        <v>1017</v>
      </c>
      <c r="U148" s="23">
        <v>6267991557</v>
      </c>
      <c r="V148" s="23">
        <v>17</v>
      </c>
      <c r="W148" s="23" t="s">
        <v>610</v>
      </c>
      <c r="X148" s="80">
        <v>45211</v>
      </c>
      <c r="Y148" s="23">
        <v>220</v>
      </c>
      <c r="Z148" s="55" t="s">
        <v>964</v>
      </c>
      <c r="AA148" s="55" t="s">
        <v>233</v>
      </c>
      <c r="AB148" s="55" t="s">
        <v>117</v>
      </c>
      <c r="AC148" s="55" t="s">
        <v>233</v>
      </c>
    </row>
    <row r="149" spans="1:29">
      <c r="A149" s="55">
        <v>25</v>
      </c>
      <c r="B149" s="55" t="s">
        <v>238</v>
      </c>
      <c r="C149" s="55" t="s">
        <v>959</v>
      </c>
      <c r="D149" s="55" t="s">
        <v>233</v>
      </c>
      <c r="E149" s="23" t="s">
        <v>1018</v>
      </c>
      <c r="F149" s="23" t="s">
        <v>233</v>
      </c>
      <c r="G149" s="23" t="s">
        <v>418</v>
      </c>
      <c r="H149" s="23" t="s">
        <v>591</v>
      </c>
      <c r="I149" s="23">
        <v>200</v>
      </c>
      <c r="J149" s="76">
        <f t="shared" si="4"/>
        <v>1200</v>
      </c>
      <c r="K149" s="23">
        <v>300</v>
      </c>
      <c r="L149" s="77">
        <f t="shared" si="5"/>
        <v>0.25</v>
      </c>
      <c r="M149" s="55" t="s">
        <v>592</v>
      </c>
      <c r="N149" s="82" t="s">
        <v>826</v>
      </c>
      <c r="O149" s="82" t="s">
        <v>962</v>
      </c>
      <c r="P149" s="78"/>
      <c r="Q149" s="78"/>
      <c r="R149" s="79" t="s">
        <v>594</v>
      </c>
      <c r="S149" s="23">
        <v>2111</v>
      </c>
      <c r="T149" s="23" t="s">
        <v>1019</v>
      </c>
      <c r="U149" s="23">
        <v>7723820793</v>
      </c>
      <c r="V149" s="23">
        <v>18</v>
      </c>
      <c r="W149" s="23" t="s">
        <v>610</v>
      </c>
      <c r="X149" s="80">
        <v>45212</v>
      </c>
      <c r="Y149" s="23">
        <v>110</v>
      </c>
      <c r="Z149" s="55" t="s">
        <v>964</v>
      </c>
      <c r="AA149" s="55" t="s">
        <v>233</v>
      </c>
      <c r="AB149" s="55" t="s">
        <v>117</v>
      </c>
      <c r="AC149" s="55" t="s">
        <v>233</v>
      </c>
    </row>
    <row r="150" spans="1:29">
      <c r="A150" s="55">
        <v>26</v>
      </c>
      <c r="B150" s="55" t="s">
        <v>238</v>
      </c>
      <c r="C150" s="55" t="s">
        <v>959</v>
      </c>
      <c r="D150" s="55" t="s">
        <v>233</v>
      </c>
      <c r="E150" s="23" t="s">
        <v>1020</v>
      </c>
      <c r="F150" s="23" t="s">
        <v>233</v>
      </c>
      <c r="G150" s="23" t="s">
        <v>418</v>
      </c>
      <c r="H150" s="23" t="s">
        <v>591</v>
      </c>
      <c r="I150" s="23">
        <v>400</v>
      </c>
      <c r="J150" s="76">
        <f t="shared" si="4"/>
        <v>2400</v>
      </c>
      <c r="K150" s="23">
        <v>150</v>
      </c>
      <c r="L150" s="77">
        <f t="shared" si="5"/>
        <v>6.25E-2</v>
      </c>
      <c r="M150" s="55" t="s">
        <v>592</v>
      </c>
      <c r="N150" s="82" t="s">
        <v>1021</v>
      </c>
      <c r="O150" s="82" t="s">
        <v>962</v>
      </c>
      <c r="P150" s="78"/>
      <c r="Q150" s="78"/>
      <c r="R150" s="79" t="s">
        <v>594</v>
      </c>
      <c r="S150" s="23">
        <v>2111</v>
      </c>
      <c r="T150" s="23" t="s">
        <v>1022</v>
      </c>
      <c r="U150" s="23">
        <v>7693971201</v>
      </c>
      <c r="V150" s="23">
        <v>17</v>
      </c>
      <c r="W150" s="23" t="s">
        <v>610</v>
      </c>
      <c r="X150" s="80">
        <v>45214</v>
      </c>
      <c r="Y150" s="23">
        <v>220</v>
      </c>
      <c r="Z150" s="55" t="s">
        <v>964</v>
      </c>
      <c r="AA150" s="55" t="s">
        <v>233</v>
      </c>
      <c r="AB150" s="55" t="s">
        <v>117</v>
      </c>
      <c r="AC150" s="55" t="s">
        <v>233</v>
      </c>
    </row>
    <row r="151" spans="1:29">
      <c r="A151" s="55">
        <v>27</v>
      </c>
      <c r="B151" s="55" t="s">
        <v>238</v>
      </c>
      <c r="C151" s="55" t="s">
        <v>959</v>
      </c>
      <c r="D151" s="55" t="s">
        <v>233</v>
      </c>
      <c r="E151" s="23" t="s">
        <v>1023</v>
      </c>
      <c r="F151" s="23" t="s">
        <v>233</v>
      </c>
      <c r="G151" s="23" t="s">
        <v>418</v>
      </c>
      <c r="H151" s="23" t="s">
        <v>591</v>
      </c>
      <c r="I151" s="23">
        <v>400</v>
      </c>
      <c r="J151" s="76">
        <f t="shared" si="4"/>
        <v>2400</v>
      </c>
      <c r="K151" s="23">
        <v>150</v>
      </c>
      <c r="L151" s="77">
        <f t="shared" si="5"/>
        <v>6.25E-2</v>
      </c>
      <c r="M151" s="55" t="s">
        <v>592</v>
      </c>
      <c r="N151" s="82" t="s">
        <v>826</v>
      </c>
      <c r="O151" s="82" t="s">
        <v>962</v>
      </c>
      <c r="P151" s="78"/>
      <c r="Q151" s="78"/>
      <c r="R151" s="79" t="s">
        <v>594</v>
      </c>
      <c r="S151" s="23">
        <v>2111</v>
      </c>
      <c r="T151" s="23" t="s">
        <v>1024</v>
      </c>
      <c r="U151" s="23">
        <v>6267472423</v>
      </c>
      <c r="V151" s="23">
        <v>18</v>
      </c>
      <c r="W151" s="23" t="s">
        <v>610</v>
      </c>
      <c r="X151" s="80">
        <v>45214</v>
      </c>
      <c r="Y151" s="23">
        <v>220</v>
      </c>
      <c r="Z151" s="55" t="s">
        <v>964</v>
      </c>
      <c r="AA151" s="55" t="s">
        <v>233</v>
      </c>
      <c r="AB151" s="55" t="s">
        <v>117</v>
      </c>
      <c r="AC151" s="55" t="s">
        <v>233</v>
      </c>
    </row>
    <row r="152" spans="1:29">
      <c r="A152" s="55">
        <v>28</v>
      </c>
      <c r="B152" s="55" t="s">
        <v>238</v>
      </c>
      <c r="C152" s="55" t="s">
        <v>959</v>
      </c>
      <c r="D152" s="55" t="s">
        <v>233</v>
      </c>
      <c r="E152" s="23" t="s">
        <v>1025</v>
      </c>
      <c r="F152" s="23" t="s">
        <v>233</v>
      </c>
      <c r="G152" s="23" t="s">
        <v>418</v>
      </c>
      <c r="H152" s="23" t="s">
        <v>591</v>
      </c>
      <c r="I152" s="23">
        <v>220</v>
      </c>
      <c r="J152" s="76">
        <f t="shared" si="4"/>
        <v>1320</v>
      </c>
      <c r="K152" s="23">
        <v>150</v>
      </c>
      <c r="L152" s="77">
        <f t="shared" si="5"/>
        <v>0.11363636363636363</v>
      </c>
      <c r="M152" s="55" t="s">
        <v>592</v>
      </c>
      <c r="N152" s="82" t="s">
        <v>1026</v>
      </c>
      <c r="O152" s="82" t="s">
        <v>962</v>
      </c>
      <c r="P152" s="78"/>
      <c r="Q152" s="78"/>
      <c r="R152" s="79" t="s">
        <v>594</v>
      </c>
      <c r="S152" s="23">
        <v>2111</v>
      </c>
      <c r="T152" s="23" t="s">
        <v>1027</v>
      </c>
      <c r="U152" s="23">
        <v>9098331023</v>
      </c>
      <c r="V152" s="23">
        <v>15</v>
      </c>
      <c r="W152" s="23" t="s">
        <v>610</v>
      </c>
      <c r="X152" s="80">
        <v>45215</v>
      </c>
      <c r="Y152" s="23">
        <v>110</v>
      </c>
      <c r="Z152" s="55" t="s">
        <v>964</v>
      </c>
      <c r="AA152" s="55" t="s">
        <v>233</v>
      </c>
      <c r="AB152" s="55" t="s">
        <v>117</v>
      </c>
      <c r="AC152" s="55" t="s">
        <v>233</v>
      </c>
    </row>
    <row r="153" spans="1:29">
      <c r="A153" s="55">
        <v>29</v>
      </c>
      <c r="B153" s="55" t="s">
        <v>238</v>
      </c>
      <c r="C153" s="55" t="s">
        <v>959</v>
      </c>
      <c r="D153" s="55" t="s">
        <v>233</v>
      </c>
      <c r="E153" s="23" t="s">
        <v>1028</v>
      </c>
      <c r="F153" s="23" t="s">
        <v>233</v>
      </c>
      <c r="G153" s="23" t="s">
        <v>418</v>
      </c>
      <c r="H153" s="23" t="s">
        <v>591</v>
      </c>
      <c r="I153" s="23">
        <v>220</v>
      </c>
      <c r="J153" s="76">
        <f t="shared" si="4"/>
        <v>1320</v>
      </c>
      <c r="K153" s="23">
        <v>150</v>
      </c>
      <c r="L153" s="77">
        <f t="shared" si="5"/>
        <v>0.11363636363636363</v>
      </c>
      <c r="M153" s="55" t="s">
        <v>592</v>
      </c>
      <c r="N153" s="82" t="s">
        <v>826</v>
      </c>
      <c r="O153" s="82" t="s">
        <v>962</v>
      </c>
      <c r="P153" s="78"/>
      <c r="Q153" s="78"/>
      <c r="R153" s="79" t="s">
        <v>594</v>
      </c>
      <c r="S153" s="23">
        <v>2111</v>
      </c>
      <c r="T153" s="23" t="s">
        <v>1029</v>
      </c>
      <c r="U153" s="23">
        <v>8817991479</v>
      </c>
      <c r="V153" s="23">
        <v>16</v>
      </c>
      <c r="W153" s="23" t="s">
        <v>610</v>
      </c>
      <c r="X153" s="80">
        <v>45216</v>
      </c>
      <c r="Y153" s="23">
        <v>110</v>
      </c>
      <c r="Z153" s="55" t="s">
        <v>964</v>
      </c>
      <c r="AA153" s="55" t="s">
        <v>233</v>
      </c>
      <c r="AB153" s="55" t="s">
        <v>117</v>
      </c>
      <c r="AC153" s="55" t="s">
        <v>233</v>
      </c>
    </row>
    <row r="154" spans="1:29">
      <c r="A154" s="55">
        <v>30</v>
      </c>
      <c r="B154" s="55" t="s">
        <v>238</v>
      </c>
      <c r="C154" s="55" t="s">
        <v>959</v>
      </c>
      <c r="D154" s="55" t="s">
        <v>233</v>
      </c>
      <c r="E154" s="23" t="s">
        <v>1030</v>
      </c>
      <c r="F154" s="23" t="s">
        <v>233</v>
      </c>
      <c r="G154" s="23" t="s">
        <v>418</v>
      </c>
      <c r="H154" s="23" t="s">
        <v>591</v>
      </c>
      <c r="I154" s="23">
        <v>220</v>
      </c>
      <c r="J154" s="76">
        <f t="shared" si="4"/>
        <v>1320</v>
      </c>
      <c r="K154" s="23">
        <v>200</v>
      </c>
      <c r="L154" s="77">
        <f t="shared" si="5"/>
        <v>0.15151515151515152</v>
      </c>
      <c r="M154" s="55" t="s">
        <v>592</v>
      </c>
      <c r="N154" s="82" t="s">
        <v>826</v>
      </c>
      <c r="O154" s="82" t="s">
        <v>962</v>
      </c>
      <c r="P154" s="78"/>
      <c r="Q154" s="78"/>
      <c r="R154" s="79" t="s">
        <v>594</v>
      </c>
      <c r="S154" s="23">
        <v>2111</v>
      </c>
      <c r="T154" s="23" t="s">
        <v>1031</v>
      </c>
      <c r="U154" s="23">
        <v>8770771483</v>
      </c>
      <c r="V154" s="23">
        <v>18</v>
      </c>
      <c r="W154" s="23" t="s">
        <v>597</v>
      </c>
      <c r="X154" s="80">
        <v>45216</v>
      </c>
      <c r="Y154" s="23">
        <v>220</v>
      </c>
      <c r="Z154" s="55" t="s">
        <v>964</v>
      </c>
      <c r="AA154" s="55" t="s">
        <v>233</v>
      </c>
      <c r="AB154" s="55" t="s">
        <v>117</v>
      </c>
      <c r="AC154" s="55" t="s">
        <v>233</v>
      </c>
    </row>
    <row r="155" spans="1:29">
      <c r="A155" s="55">
        <v>31</v>
      </c>
      <c r="B155" s="55" t="s">
        <v>238</v>
      </c>
      <c r="C155" s="55" t="s">
        <v>959</v>
      </c>
      <c r="D155" s="55" t="s">
        <v>233</v>
      </c>
      <c r="E155" s="23" t="s">
        <v>1032</v>
      </c>
      <c r="F155" s="23" t="s">
        <v>233</v>
      </c>
      <c r="G155" s="23" t="s">
        <v>418</v>
      </c>
      <c r="H155" s="23" t="s">
        <v>591</v>
      </c>
      <c r="I155" s="23">
        <v>200</v>
      </c>
      <c r="J155" s="76">
        <f t="shared" si="4"/>
        <v>1200</v>
      </c>
      <c r="K155" s="23">
        <v>200</v>
      </c>
      <c r="L155" s="77">
        <f t="shared" si="5"/>
        <v>0.16666666666666666</v>
      </c>
      <c r="M155" s="55" t="s">
        <v>592</v>
      </c>
      <c r="N155" s="82" t="s">
        <v>826</v>
      </c>
      <c r="O155" s="82" t="s">
        <v>962</v>
      </c>
      <c r="P155" s="78"/>
      <c r="Q155" s="78"/>
      <c r="R155" s="79" t="s">
        <v>594</v>
      </c>
      <c r="S155" s="23">
        <v>2111</v>
      </c>
      <c r="T155" s="23" t="s">
        <v>1033</v>
      </c>
      <c r="U155" s="23">
        <v>9399424830</v>
      </c>
      <c r="V155" s="23">
        <v>16</v>
      </c>
      <c r="W155" s="23" t="s">
        <v>610</v>
      </c>
      <c r="X155" s="80">
        <v>45217</v>
      </c>
      <c r="Y155" s="23">
        <v>220</v>
      </c>
      <c r="Z155" s="55" t="s">
        <v>964</v>
      </c>
      <c r="AA155" s="55" t="s">
        <v>233</v>
      </c>
      <c r="AB155" s="55" t="s">
        <v>117</v>
      </c>
      <c r="AC155" s="55" t="s">
        <v>233</v>
      </c>
    </row>
    <row r="156" spans="1:29">
      <c r="A156" s="55">
        <v>32</v>
      </c>
      <c r="B156" s="55" t="s">
        <v>238</v>
      </c>
      <c r="C156" s="55" t="s">
        <v>959</v>
      </c>
      <c r="D156" s="55" t="s">
        <v>233</v>
      </c>
      <c r="E156" s="23" t="s">
        <v>1034</v>
      </c>
      <c r="F156" s="23" t="s">
        <v>233</v>
      </c>
      <c r="G156" s="23" t="s">
        <v>418</v>
      </c>
      <c r="H156" s="23" t="s">
        <v>591</v>
      </c>
      <c r="I156" s="23">
        <v>220</v>
      </c>
      <c r="J156" s="76">
        <f t="shared" si="4"/>
        <v>1320</v>
      </c>
      <c r="K156" s="23">
        <v>250</v>
      </c>
      <c r="L156" s="77">
        <f t="shared" si="5"/>
        <v>0.18939393939393939</v>
      </c>
      <c r="M156" s="55" t="s">
        <v>592</v>
      </c>
      <c r="N156" s="82" t="s">
        <v>826</v>
      </c>
      <c r="O156" s="82" t="s">
        <v>962</v>
      </c>
      <c r="P156" s="78"/>
      <c r="Q156" s="78"/>
      <c r="R156" s="79" t="s">
        <v>594</v>
      </c>
      <c r="S156" s="23">
        <v>2111</v>
      </c>
      <c r="T156" s="23" t="s">
        <v>1035</v>
      </c>
      <c r="U156" s="23">
        <v>6268469158</v>
      </c>
      <c r="V156" s="23">
        <v>21</v>
      </c>
      <c r="W156" s="23" t="s">
        <v>597</v>
      </c>
      <c r="X156" s="80">
        <v>45217</v>
      </c>
      <c r="Y156" s="23">
        <v>220</v>
      </c>
      <c r="Z156" s="55" t="s">
        <v>964</v>
      </c>
      <c r="AA156" s="55" t="s">
        <v>233</v>
      </c>
      <c r="AB156" s="55" t="s">
        <v>117</v>
      </c>
      <c r="AC156" s="55" t="s">
        <v>233</v>
      </c>
    </row>
    <row r="157" spans="1:29">
      <c r="A157" s="55">
        <v>33</v>
      </c>
      <c r="B157" s="55" t="s">
        <v>238</v>
      </c>
      <c r="C157" s="55" t="s">
        <v>959</v>
      </c>
      <c r="D157" s="55" t="s">
        <v>233</v>
      </c>
      <c r="E157" s="23" t="s">
        <v>1036</v>
      </c>
      <c r="F157" s="23" t="s">
        <v>233</v>
      </c>
      <c r="G157" s="23" t="s">
        <v>418</v>
      </c>
      <c r="H157" s="23" t="s">
        <v>591</v>
      </c>
      <c r="I157" s="23">
        <v>220</v>
      </c>
      <c r="J157" s="76">
        <f t="shared" si="4"/>
        <v>1320</v>
      </c>
      <c r="K157" s="23">
        <v>200</v>
      </c>
      <c r="L157" s="77">
        <f t="shared" si="5"/>
        <v>0.15151515151515152</v>
      </c>
      <c r="M157" s="55" t="s">
        <v>592</v>
      </c>
      <c r="N157" s="82" t="s">
        <v>826</v>
      </c>
      <c r="O157" s="82" t="s">
        <v>962</v>
      </c>
      <c r="P157" s="55"/>
      <c r="Q157" s="55"/>
      <c r="R157" s="79" t="s">
        <v>594</v>
      </c>
      <c r="S157" s="23">
        <v>2111</v>
      </c>
      <c r="T157" s="23" t="s">
        <v>1037</v>
      </c>
      <c r="U157" s="23">
        <v>9098603450</v>
      </c>
      <c r="V157" s="23">
        <v>15</v>
      </c>
      <c r="W157" s="23" t="s">
        <v>610</v>
      </c>
      <c r="X157" s="80">
        <v>45217</v>
      </c>
      <c r="Y157" s="23">
        <v>110</v>
      </c>
      <c r="Z157" s="55" t="s">
        <v>964</v>
      </c>
      <c r="AA157" s="55" t="s">
        <v>233</v>
      </c>
      <c r="AB157" s="55" t="s">
        <v>117</v>
      </c>
      <c r="AC157" s="55" t="s">
        <v>233</v>
      </c>
    </row>
    <row r="158" spans="1:29">
      <c r="A158" s="55">
        <v>34</v>
      </c>
      <c r="B158" s="55" t="s">
        <v>238</v>
      </c>
      <c r="C158" s="55" t="s">
        <v>959</v>
      </c>
      <c r="D158" s="55" t="s">
        <v>233</v>
      </c>
      <c r="E158" s="23" t="s">
        <v>1038</v>
      </c>
      <c r="F158" s="23" t="s">
        <v>233</v>
      </c>
      <c r="G158" s="23" t="s">
        <v>418</v>
      </c>
      <c r="H158" s="23" t="s">
        <v>591</v>
      </c>
      <c r="I158" s="23">
        <v>350</v>
      </c>
      <c r="J158" s="76">
        <f t="shared" si="4"/>
        <v>2100</v>
      </c>
      <c r="K158" s="23">
        <v>200</v>
      </c>
      <c r="L158" s="77">
        <f t="shared" si="5"/>
        <v>9.5238095238095233E-2</v>
      </c>
      <c r="M158" s="55" t="s">
        <v>592</v>
      </c>
      <c r="N158" s="82" t="s">
        <v>826</v>
      </c>
      <c r="O158" s="82" t="s">
        <v>962</v>
      </c>
      <c r="P158" s="55"/>
      <c r="Q158" s="55"/>
      <c r="R158" s="79" t="s">
        <v>594</v>
      </c>
      <c r="S158" s="23">
        <v>2111</v>
      </c>
      <c r="T158" s="23" t="s">
        <v>1039</v>
      </c>
      <c r="U158" s="23">
        <v>9111709797</v>
      </c>
      <c r="V158" s="23">
        <v>15</v>
      </c>
      <c r="W158" s="23" t="s">
        <v>610</v>
      </c>
      <c r="X158" s="80">
        <v>45218</v>
      </c>
      <c r="Y158" s="23">
        <v>110</v>
      </c>
      <c r="Z158" s="55" t="s">
        <v>964</v>
      </c>
      <c r="AA158" s="55" t="s">
        <v>233</v>
      </c>
      <c r="AB158" s="55" t="s">
        <v>117</v>
      </c>
      <c r="AC158" s="55" t="s">
        <v>233</v>
      </c>
    </row>
    <row r="159" spans="1:29">
      <c r="A159" s="55">
        <v>35</v>
      </c>
      <c r="B159" s="55" t="s">
        <v>238</v>
      </c>
      <c r="C159" s="55" t="s">
        <v>959</v>
      </c>
      <c r="D159" s="55" t="s">
        <v>233</v>
      </c>
      <c r="E159" s="23" t="s">
        <v>1040</v>
      </c>
      <c r="F159" s="23" t="s">
        <v>233</v>
      </c>
      <c r="G159" s="23" t="s">
        <v>418</v>
      </c>
      <c r="H159" s="23" t="s">
        <v>591</v>
      </c>
      <c r="I159" s="23">
        <v>220</v>
      </c>
      <c r="J159" s="76">
        <f t="shared" si="4"/>
        <v>1320</v>
      </c>
      <c r="K159" s="23">
        <v>300</v>
      </c>
      <c r="L159" s="77">
        <f t="shared" si="5"/>
        <v>0.22727272727272727</v>
      </c>
      <c r="M159" s="55" t="s">
        <v>592</v>
      </c>
      <c r="N159" s="82" t="s">
        <v>826</v>
      </c>
      <c r="O159" s="82" t="s">
        <v>962</v>
      </c>
      <c r="P159" s="55"/>
      <c r="Q159" s="55"/>
      <c r="R159" s="79" t="s">
        <v>594</v>
      </c>
      <c r="S159" s="23">
        <v>2253</v>
      </c>
      <c r="T159" s="23" t="s">
        <v>1041</v>
      </c>
      <c r="U159" s="23">
        <v>6260341487</v>
      </c>
      <c r="V159" s="23">
        <v>17</v>
      </c>
      <c r="W159" s="23" t="s">
        <v>610</v>
      </c>
      <c r="X159" s="80">
        <v>45219</v>
      </c>
      <c r="Y159" s="23">
        <v>220</v>
      </c>
      <c r="Z159" s="55" t="s">
        <v>964</v>
      </c>
      <c r="AA159" s="55" t="s">
        <v>233</v>
      </c>
      <c r="AB159" s="55" t="s">
        <v>117</v>
      </c>
      <c r="AC159" s="55" t="s">
        <v>233</v>
      </c>
    </row>
    <row r="160" spans="1:29">
      <c r="A160" s="55">
        <v>36</v>
      </c>
      <c r="B160" s="55" t="s">
        <v>238</v>
      </c>
      <c r="C160" s="55" t="s">
        <v>959</v>
      </c>
      <c r="D160" s="55" t="s">
        <v>233</v>
      </c>
      <c r="E160" s="23" t="s">
        <v>1042</v>
      </c>
      <c r="F160" s="23" t="s">
        <v>233</v>
      </c>
      <c r="G160" s="23" t="s">
        <v>418</v>
      </c>
      <c r="H160" s="23" t="s">
        <v>591</v>
      </c>
      <c r="I160" s="23">
        <v>350</v>
      </c>
      <c r="J160" s="76">
        <f t="shared" si="4"/>
        <v>2100</v>
      </c>
      <c r="K160" s="23">
        <v>200</v>
      </c>
      <c r="L160" s="77">
        <f t="shared" si="5"/>
        <v>9.5238095238095233E-2</v>
      </c>
      <c r="M160" s="55" t="s">
        <v>592</v>
      </c>
      <c r="N160" s="82" t="s">
        <v>826</v>
      </c>
      <c r="O160" s="82" t="s">
        <v>1043</v>
      </c>
      <c r="P160" s="55"/>
      <c r="Q160" s="55"/>
      <c r="R160" s="79" t="s">
        <v>594</v>
      </c>
      <c r="S160" s="23">
        <v>2111</v>
      </c>
      <c r="T160" s="23" t="s">
        <v>1044</v>
      </c>
      <c r="U160" s="23">
        <v>6267515729</v>
      </c>
      <c r="V160" s="23">
        <v>16</v>
      </c>
      <c r="W160" s="23" t="s">
        <v>610</v>
      </c>
      <c r="X160" s="80">
        <v>45220</v>
      </c>
      <c r="Y160" s="23">
        <v>110</v>
      </c>
      <c r="Z160" s="55" t="s">
        <v>964</v>
      </c>
      <c r="AA160" s="55" t="s">
        <v>233</v>
      </c>
      <c r="AB160" s="55" t="s">
        <v>117</v>
      </c>
      <c r="AC160" s="55" t="s">
        <v>233</v>
      </c>
    </row>
    <row r="161" spans="1:29">
      <c r="A161" s="55">
        <v>37</v>
      </c>
      <c r="B161" s="55" t="s">
        <v>238</v>
      </c>
      <c r="C161" s="55" t="s">
        <v>959</v>
      </c>
      <c r="D161" s="55" t="s">
        <v>233</v>
      </c>
      <c r="E161" s="23" t="s">
        <v>1045</v>
      </c>
      <c r="F161" s="23" t="s">
        <v>233</v>
      </c>
      <c r="G161" s="23" t="s">
        <v>418</v>
      </c>
      <c r="H161" s="23" t="s">
        <v>591</v>
      </c>
      <c r="I161" s="23">
        <v>240</v>
      </c>
      <c r="J161" s="76">
        <f t="shared" si="4"/>
        <v>1440</v>
      </c>
      <c r="K161" s="23">
        <v>160</v>
      </c>
      <c r="L161" s="77">
        <f t="shared" si="5"/>
        <v>0.1111111111111111</v>
      </c>
      <c r="M161" s="55" t="s">
        <v>592</v>
      </c>
      <c r="N161" s="82" t="s">
        <v>826</v>
      </c>
      <c r="O161" s="82" t="s">
        <v>1046</v>
      </c>
      <c r="P161" s="55"/>
      <c r="Q161" s="55"/>
      <c r="R161" s="79" t="s">
        <v>594</v>
      </c>
      <c r="S161" s="23" t="s">
        <v>696</v>
      </c>
      <c r="T161" s="23" t="s">
        <v>1047</v>
      </c>
      <c r="U161" s="23">
        <v>6268071598</v>
      </c>
      <c r="V161" s="23">
        <v>21</v>
      </c>
      <c r="W161" s="23" t="s">
        <v>610</v>
      </c>
      <c r="X161" s="80">
        <v>45220</v>
      </c>
      <c r="Y161" s="23">
        <v>220</v>
      </c>
      <c r="Z161" s="55" t="s">
        <v>1048</v>
      </c>
      <c r="AA161" s="55" t="s">
        <v>1049</v>
      </c>
      <c r="AB161" s="55" t="s">
        <v>279</v>
      </c>
      <c r="AC161" s="55" t="s">
        <v>233</v>
      </c>
    </row>
    <row r="162" spans="1:29">
      <c r="A162" s="55">
        <v>38</v>
      </c>
      <c r="B162" s="55" t="s">
        <v>238</v>
      </c>
      <c r="C162" s="55" t="s">
        <v>959</v>
      </c>
      <c r="D162" s="55" t="s">
        <v>233</v>
      </c>
      <c r="E162" s="23" t="s">
        <v>1050</v>
      </c>
      <c r="F162" s="23" t="s">
        <v>233</v>
      </c>
      <c r="G162" s="23" t="s">
        <v>418</v>
      </c>
      <c r="H162" s="23" t="s">
        <v>591</v>
      </c>
      <c r="I162" s="23">
        <v>250</v>
      </c>
      <c r="J162" s="76">
        <f t="shared" si="4"/>
        <v>1500</v>
      </c>
      <c r="K162" s="23">
        <v>200</v>
      </c>
      <c r="L162" s="77">
        <f t="shared" si="5"/>
        <v>0.13333333333333333</v>
      </c>
      <c r="M162" s="55" t="s">
        <v>592</v>
      </c>
      <c r="N162" s="82" t="s">
        <v>826</v>
      </c>
      <c r="O162" s="82">
        <v>2423</v>
      </c>
      <c r="P162" s="55"/>
      <c r="Q162" s="55"/>
      <c r="R162" s="79" t="s">
        <v>594</v>
      </c>
      <c r="S162" s="23">
        <v>2121</v>
      </c>
      <c r="T162" s="23" t="s">
        <v>1051</v>
      </c>
      <c r="U162" s="23">
        <v>9131819515</v>
      </c>
      <c r="V162" s="23">
        <v>23</v>
      </c>
      <c r="W162" s="23" t="s">
        <v>597</v>
      </c>
      <c r="X162" s="80">
        <v>45221</v>
      </c>
      <c r="Y162" s="23">
        <v>220</v>
      </c>
      <c r="Z162" s="55" t="s">
        <v>1052</v>
      </c>
      <c r="AA162" s="55" t="s">
        <v>983</v>
      </c>
      <c r="AB162" s="55" t="s">
        <v>279</v>
      </c>
      <c r="AC162" s="55" t="s">
        <v>233</v>
      </c>
    </row>
    <row r="163" spans="1:29">
      <c r="A163" s="55">
        <v>39</v>
      </c>
      <c r="B163" s="55" t="s">
        <v>238</v>
      </c>
      <c r="C163" s="55" t="s">
        <v>959</v>
      </c>
      <c r="D163" s="55" t="s">
        <v>233</v>
      </c>
      <c r="E163" s="23" t="s">
        <v>426</v>
      </c>
      <c r="F163" s="23" t="s">
        <v>233</v>
      </c>
      <c r="G163" s="23" t="s">
        <v>418</v>
      </c>
      <c r="H163" s="23" t="s">
        <v>591</v>
      </c>
      <c r="I163" s="23">
        <v>200</v>
      </c>
      <c r="J163" s="76">
        <f t="shared" si="4"/>
        <v>1200</v>
      </c>
      <c r="K163" s="23">
        <v>150</v>
      </c>
      <c r="L163" s="77">
        <f t="shared" si="5"/>
        <v>0.125</v>
      </c>
      <c r="M163" s="55" t="s">
        <v>592</v>
      </c>
      <c r="N163" s="82" t="s">
        <v>826</v>
      </c>
      <c r="O163" s="82" t="s">
        <v>1043</v>
      </c>
      <c r="P163" s="55"/>
      <c r="Q163" s="55"/>
      <c r="R163" s="79" t="s">
        <v>594</v>
      </c>
      <c r="S163" s="23">
        <v>2233</v>
      </c>
      <c r="T163" s="23" t="s">
        <v>1053</v>
      </c>
      <c r="U163" s="23">
        <v>7067271760</v>
      </c>
      <c r="V163" s="23">
        <v>15</v>
      </c>
      <c r="W163" s="23" t="s">
        <v>610</v>
      </c>
      <c r="X163" s="80">
        <v>45224</v>
      </c>
      <c r="Y163" s="23">
        <v>110</v>
      </c>
      <c r="Z163" s="55" t="s">
        <v>1052</v>
      </c>
      <c r="AA163" s="55" t="s">
        <v>983</v>
      </c>
      <c r="AB163" s="55" t="s">
        <v>279</v>
      </c>
      <c r="AC163" s="55" t="s">
        <v>233</v>
      </c>
    </row>
    <row r="164" spans="1:29">
      <c r="A164" s="55">
        <v>40</v>
      </c>
      <c r="B164" s="55" t="s">
        <v>238</v>
      </c>
      <c r="C164" s="55" t="s">
        <v>959</v>
      </c>
      <c r="D164" s="55" t="s">
        <v>233</v>
      </c>
      <c r="E164" s="23" t="s">
        <v>1054</v>
      </c>
      <c r="F164" s="23" t="s">
        <v>233</v>
      </c>
      <c r="G164" s="23" t="s">
        <v>418</v>
      </c>
      <c r="H164" s="23" t="s">
        <v>591</v>
      </c>
      <c r="I164" s="23">
        <v>200</v>
      </c>
      <c r="J164" s="76">
        <f t="shared" si="4"/>
        <v>1200</v>
      </c>
      <c r="K164" s="23">
        <v>60</v>
      </c>
      <c r="L164" s="77">
        <f t="shared" si="5"/>
        <v>0.05</v>
      </c>
      <c r="M164" s="55" t="s">
        <v>592</v>
      </c>
      <c r="N164" s="82" t="s">
        <v>1021</v>
      </c>
      <c r="O164" s="23">
        <v>22</v>
      </c>
      <c r="P164" s="55"/>
      <c r="Q164" s="55"/>
      <c r="R164" s="79" t="s">
        <v>594</v>
      </c>
      <c r="S164" s="23">
        <v>2253</v>
      </c>
      <c r="T164" s="23" t="s">
        <v>1055</v>
      </c>
      <c r="U164" s="23">
        <v>6264200728</v>
      </c>
      <c r="V164" s="23">
        <v>16</v>
      </c>
      <c r="W164" s="23" t="s">
        <v>610</v>
      </c>
      <c r="X164" s="80">
        <v>45225</v>
      </c>
      <c r="Y164" s="23">
        <v>110</v>
      </c>
      <c r="Z164" s="55" t="s">
        <v>1052</v>
      </c>
      <c r="AA164" s="55" t="s">
        <v>983</v>
      </c>
      <c r="AB164" s="55" t="s">
        <v>279</v>
      </c>
      <c r="AC164" s="55" t="s">
        <v>233</v>
      </c>
    </row>
    <row r="165" spans="1:29">
      <c r="A165" s="55">
        <v>41</v>
      </c>
      <c r="B165" s="55" t="s">
        <v>238</v>
      </c>
      <c r="C165" s="55" t="s">
        <v>959</v>
      </c>
      <c r="D165" s="55" t="s">
        <v>233</v>
      </c>
      <c r="E165" s="23" t="s">
        <v>1050</v>
      </c>
      <c r="F165" s="23" t="s">
        <v>233</v>
      </c>
      <c r="G165" s="23" t="s">
        <v>418</v>
      </c>
      <c r="H165" s="23" t="s">
        <v>591</v>
      </c>
      <c r="I165" s="23">
        <v>258</v>
      </c>
      <c r="J165" s="76">
        <f t="shared" si="4"/>
        <v>1548</v>
      </c>
      <c r="K165" s="23">
        <v>70</v>
      </c>
      <c r="L165" s="77">
        <f t="shared" si="5"/>
        <v>4.5219638242894059E-2</v>
      </c>
      <c r="M165" s="55" t="s">
        <v>592</v>
      </c>
      <c r="N165" s="82" t="s">
        <v>1056</v>
      </c>
      <c r="O165" s="82" t="s">
        <v>1043</v>
      </c>
      <c r="P165" s="55"/>
      <c r="Q165" s="55"/>
      <c r="R165" s="79" t="s">
        <v>594</v>
      </c>
      <c r="S165" s="23">
        <v>2253</v>
      </c>
      <c r="T165" s="23" t="s">
        <v>229</v>
      </c>
      <c r="U165" s="23">
        <v>9131819515</v>
      </c>
      <c r="V165" s="23">
        <v>25</v>
      </c>
      <c r="W165" s="23" t="s">
        <v>597</v>
      </c>
      <c r="X165" s="80">
        <v>45226</v>
      </c>
      <c r="Y165" s="23">
        <v>220</v>
      </c>
      <c r="Z165" s="55" t="s">
        <v>1052</v>
      </c>
      <c r="AA165" s="55" t="s">
        <v>983</v>
      </c>
      <c r="AB165" s="55" t="s">
        <v>279</v>
      </c>
      <c r="AC165" s="55" t="s">
        <v>233</v>
      </c>
    </row>
    <row r="166" spans="1:29">
      <c r="A166" s="55">
        <v>42</v>
      </c>
      <c r="B166" s="55" t="s">
        <v>238</v>
      </c>
      <c r="C166" s="55" t="s">
        <v>959</v>
      </c>
      <c r="D166" s="55" t="s">
        <v>233</v>
      </c>
      <c r="E166" s="23" t="s">
        <v>1057</v>
      </c>
      <c r="F166" s="23" t="s">
        <v>233</v>
      </c>
      <c r="G166" s="23" t="s">
        <v>418</v>
      </c>
      <c r="H166" s="23" t="s">
        <v>591</v>
      </c>
      <c r="I166" s="23">
        <v>240</v>
      </c>
      <c r="J166" s="76">
        <f t="shared" si="4"/>
        <v>1440</v>
      </c>
      <c r="K166" s="23">
        <v>75</v>
      </c>
      <c r="L166" s="77">
        <f t="shared" si="5"/>
        <v>5.2083333333333336E-2</v>
      </c>
      <c r="M166" s="55" t="s">
        <v>592</v>
      </c>
      <c r="N166" s="82" t="s">
        <v>826</v>
      </c>
      <c r="O166" s="82" t="s">
        <v>1058</v>
      </c>
      <c r="P166" s="55"/>
      <c r="Q166" s="55"/>
      <c r="R166" s="79" t="s">
        <v>594</v>
      </c>
      <c r="S166" s="23">
        <v>2121</v>
      </c>
      <c r="T166" s="23" t="s">
        <v>1059</v>
      </c>
      <c r="U166" s="23">
        <v>6268094985</v>
      </c>
      <c r="V166" s="23">
        <v>18</v>
      </c>
      <c r="W166" s="23" t="s">
        <v>610</v>
      </c>
      <c r="X166" s="80">
        <v>45226</v>
      </c>
      <c r="Y166" s="23">
        <v>220</v>
      </c>
      <c r="Z166" s="55" t="s">
        <v>1052</v>
      </c>
      <c r="AA166" s="55" t="s">
        <v>983</v>
      </c>
      <c r="AB166" s="55" t="s">
        <v>279</v>
      </c>
      <c r="AC166" s="55" t="s">
        <v>233</v>
      </c>
    </row>
    <row r="167" spans="1:29">
      <c r="A167" s="55">
        <v>43</v>
      </c>
      <c r="B167" s="55" t="s">
        <v>238</v>
      </c>
      <c r="C167" s="55" t="s">
        <v>959</v>
      </c>
      <c r="D167" s="55" t="s">
        <v>233</v>
      </c>
      <c r="E167" s="23" t="s">
        <v>1060</v>
      </c>
      <c r="F167" s="23" t="s">
        <v>233</v>
      </c>
      <c r="G167" s="23" t="s">
        <v>418</v>
      </c>
      <c r="H167" s="23" t="s">
        <v>591</v>
      </c>
      <c r="I167" s="23">
        <v>250</v>
      </c>
      <c r="J167" s="76">
        <f t="shared" si="4"/>
        <v>1500</v>
      </c>
      <c r="K167" s="23">
        <v>50</v>
      </c>
      <c r="L167" s="77">
        <f t="shared" si="5"/>
        <v>3.3333333333333333E-2</v>
      </c>
      <c r="M167" s="55" t="s">
        <v>592</v>
      </c>
      <c r="N167" s="23">
        <v>2111</v>
      </c>
      <c r="O167" s="82" t="s">
        <v>1061</v>
      </c>
      <c r="P167" s="55"/>
      <c r="Q167" s="55"/>
      <c r="R167" s="79" t="s">
        <v>594</v>
      </c>
      <c r="S167" s="23">
        <v>2111</v>
      </c>
      <c r="T167" s="23" t="s">
        <v>1062</v>
      </c>
      <c r="U167" s="23">
        <v>7089045783</v>
      </c>
      <c r="V167" s="23">
        <v>15</v>
      </c>
      <c r="W167" s="23" t="s">
        <v>610</v>
      </c>
      <c r="X167" s="80">
        <v>45226</v>
      </c>
      <c r="Y167" s="23">
        <v>110</v>
      </c>
      <c r="Z167" s="55" t="s">
        <v>1052</v>
      </c>
      <c r="AA167" s="55" t="s">
        <v>983</v>
      </c>
      <c r="AB167" s="55" t="s">
        <v>279</v>
      </c>
      <c r="AC167" s="55" t="s">
        <v>233</v>
      </c>
    </row>
    <row r="168" spans="1:29">
      <c r="A168" s="55">
        <v>44</v>
      </c>
      <c r="B168" s="55" t="s">
        <v>238</v>
      </c>
      <c r="C168" s="55" t="s">
        <v>959</v>
      </c>
      <c r="D168" s="55" t="s">
        <v>233</v>
      </c>
      <c r="E168" s="23" t="s">
        <v>1063</v>
      </c>
      <c r="F168" s="23" t="s">
        <v>233</v>
      </c>
      <c r="G168" s="23" t="s">
        <v>418</v>
      </c>
      <c r="H168" s="23" t="s">
        <v>591</v>
      </c>
      <c r="I168" s="23">
        <v>220</v>
      </c>
      <c r="J168" s="76">
        <f t="shared" si="4"/>
        <v>1320</v>
      </c>
      <c r="K168" s="23">
        <v>50</v>
      </c>
      <c r="L168" s="77">
        <f t="shared" si="5"/>
        <v>3.787878787878788E-2</v>
      </c>
      <c r="M168" s="55" t="s">
        <v>592</v>
      </c>
      <c r="N168" s="23">
        <v>2111</v>
      </c>
      <c r="O168" s="23">
        <v>468</v>
      </c>
      <c r="P168" s="55"/>
      <c r="Q168" s="55"/>
      <c r="R168" s="79" t="s">
        <v>594</v>
      </c>
      <c r="S168" s="23">
        <v>2253</v>
      </c>
      <c r="T168" s="23" t="s">
        <v>1064</v>
      </c>
      <c r="U168" s="23">
        <v>6267527872</v>
      </c>
      <c r="V168" s="23">
        <v>15</v>
      </c>
      <c r="W168" s="23" t="s">
        <v>610</v>
      </c>
      <c r="X168" s="80">
        <v>45228</v>
      </c>
      <c r="Y168" s="23">
        <v>220</v>
      </c>
      <c r="Z168" s="55" t="s">
        <v>1052</v>
      </c>
      <c r="AA168" s="55" t="s">
        <v>983</v>
      </c>
      <c r="AB168" s="55" t="s">
        <v>279</v>
      </c>
      <c r="AC168" s="55" t="s">
        <v>233</v>
      </c>
    </row>
    <row r="169" spans="1:29">
      <c r="A169" s="55">
        <v>45</v>
      </c>
      <c r="B169" s="55" t="s">
        <v>238</v>
      </c>
      <c r="C169" s="55" t="s">
        <v>959</v>
      </c>
      <c r="D169" s="55" t="s">
        <v>233</v>
      </c>
      <c r="E169" s="23" t="s">
        <v>1065</v>
      </c>
      <c r="F169" s="23" t="s">
        <v>233</v>
      </c>
      <c r="G169" s="23" t="s">
        <v>418</v>
      </c>
      <c r="H169" s="23" t="s">
        <v>591</v>
      </c>
      <c r="I169" s="23">
        <v>220</v>
      </c>
      <c r="J169" s="76">
        <f t="shared" si="4"/>
        <v>1320</v>
      </c>
      <c r="K169" s="23">
        <v>45</v>
      </c>
      <c r="L169" s="77">
        <f t="shared" si="5"/>
        <v>3.4090909090909088E-2</v>
      </c>
      <c r="M169" s="55" t="s">
        <v>592</v>
      </c>
      <c r="N169" s="82" t="s">
        <v>1056</v>
      </c>
      <c r="O169" s="82" t="s">
        <v>1043</v>
      </c>
      <c r="P169" s="55"/>
      <c r="Q169" s="55"/>
      <c r="R169" s="79" t="s">
        <v>594</v>
      </c>
      <c r="S169" s="23">
        <v>2111</v>
      </c>
      <c r="T169" s="23" t="s">
        <v>1066</v>
      </c>
      <c r="U169" s="23">
        <v>9009988294</v>
      </c>
      <c r="V169" s="23">
        <v>15</v>
      </c>
      <c r="W169" s="23" t="s">
        <v>610</v>
      </c>
      <c r="X169" s="80">
        <v>45229</v>
      </c>
      <c r="Y169" s="23">
        <v>110</v>
      </c>
      <c r="Z169" s="55" t="s">
        <v>1052</v>
      </c>
      <c r="AA169" s="55" t="s">
        <v>983</v>
      </c>
      <c r="AB169" s="55" t="s">
        <v>279</v>
      </c>
      <c r="AC169" s="55" t="s">
        <v>233</v>
      </c>
    </row>
    <row r="170" spans="1:29">
      <c r="A170" s="55">
        <v>46</v>
      </c>
      <c r="B170" s="55" t="s">
        <v>238</v>
      </c>
      <c r="C170" s="55" t="s">
        <v>959</v>
      </c>
      <c r="D170" s="55" t="s">
        <v>233</v>
      </c>
      <c r="E170" s="23" t="s">
        <v>561</v>
      </c>
      <c r="F170" s="23" t="s">
        <v>233</v>
      </c>
      <c r="G170" s="23" t="s">
        <v>418</v>
      </c>
      <c r="H170" s="23" t="s">
        <v>591</v>
      </c>
      <c r="I170" s="23">
        <v>230</v>
      </c>
      <c r="J170" s="76">
        <f t="shared" si="4"/>
        <v>1380</v>
      </c>
      <c r="K170" s="23">
        <v>55</v>
      </c>
      <c r="L170" s="77">
        <f t="shared" si="5"/>
        <v>3.9855072463768113E-2</v>
      </c>
      <c r="M170" s="55" t="s">
        <v>592</v>
      </c>
      <c r="N170" s="82" t="s">
        <v>1067</v>
      </c>
      <c r="O170" s="82" t="s">
        <v>1046</v>
      </c>
      <c r="P170" s="78"/>
      <c r="Q170" s="78"/>
      <c r="R170" s="79" t="s">
        <v>594</v>
      </c>
      <c r="S170" s="23">
        <v>2111</v>
      </c>
      <c r="T170" s="23" t="s">
        <v>1068</v>
      </c>
      <c r="U170" s="23">
        <v>8103942691</v>
      </c>
      <c r="V170" s="23">
        <v>14</v>
      </c>
      <c r="W170" s="23" t="s">
        <v>610</v>
      </c>
      <c r="X170" s="80">
        <v>45229</v>
      </c>
      <c r="Y170" s="23">
        <v>110</v>
      </c>
      <c r="Z170" s="55" t="s">
        <v>1052</v>
      </c>
      <c r="AA170" s="55" t="s">
        <v>983</v>
      </c>
      <c r="AB170" s="55" t="s">
        <v>279</v>
      </c>
      <c r="AC170" s="55" t="s">
        <v>233</v>
      </c>
    </row>
    <row r="171" spans="1:29">
      <c r="A171" s="55">
        <v>47</v>
      </c>
      <c r="B171" s="55" t="s">
        <v>238</v>
      </c>
      <c r="C171" s="55" t="s">
        <v>959</v>
      </c>
      <c r="D171" s="55" t="s">
        <v>233</v>
      </c>
      <c r="E171" s="23" t="s">
        <v>1069</v>
      </c>
      <c r="F171" s="23" t="s">
        <v>233</v>
      </c>
      <c r="G171" s="23" t="s">
        <v>418</v>
      </c>
      <c r="H171" s="23"/>
      <c r="I171" s="23">
        <v>270</v>
      </c>
      <c r="J171" s="76">
        <f t="shared" si="4"/>
        <v>1620</v>
      </c>
      <c r="K171" s="23">
        <v>60</v>
      </c>
      <c r="L171" s="77">
        <f t="shared" si="5"/>
        <v>3.7037037037037035E-2</v>
      </c>
      <c r="M171" s="55" t="s">
        <v>592</v>
      </c>
      <c r="N171" s="82" t="s">
        <v>1070</v>
      </c>
      <c r="O171" s="23" t="s">
        <v>1071</v>
      </c>
      <c r="P171" s="78"/>
      <c r="Q171" s="78"/>
      <c r="R171" s="79" t="s">
        <v>594</v>
      </c>
      <c r="S171" s="23"/>
      <c r="T171" s="23" t="s">
        <v>1072</v>
      </c>
      <c r="U171" s="23">
        <v>6268818425</v>
      </c>
      <c r="V171" s="23">
        <v>15</v>
      </c>
      <c r="W171" s="23" t="s">
        <v>610</v>
      </c>
      <c r="X171" s="80">
        <v>45230</v>
      </c>
      <c r="Y171" s="23">
        <v>110</v>
      </c>
      <c r="Z171" s="55" t="s">
        <v>279</v>
      </c>
      <c r="AA171" s="55" t="s">
        <v>233</v>
      </c>
      <c r="AB171" s="55" t="s">
        <v>117</v>
      </c>
      <c r="AC171" s="55" t="s">
        <v>233</v>
      </c>
    </row>
    <row r="172" spans="1:29">
      <c r="A172" s="55">
        <v>48</v>
      </c>
      <c r="B172" s="55" t="s">
        <v>238</v>
      </c>
      <c r="C172" s="55" t="s">
        <v>959</v>
      </c>
      <c r="D172" s="55" t="s">
        <v>233</v>
      </c>
      <c r="E172" s="23" t="s">
        <v>1073</v>
      </c>
      <c r="F172" s="23" t="s">
        <v>233</v>
      </c>
      <c r="G172" s="23" t="s">
        <v>418</v>
      </c>
      <c r="H172" s="23" t="s">
        <v>591</v>
      </c>
      <c r="I172" s="23">
        <v>200</v>
      </c>
      <c r="J172" s="76">
        <f t="shared" si="4"/>
        <v>1200</v>
      </c>
      <c r="K172" s="23">
        <v>48</v>
      </c>
      <c r="L172" s="77">
        <f t="shared" si="5"/>
        <v>0.04</v>
      </c>
      <c r="M172" s="55" t="s">
        <v>592</v>
      </c>
      <c r="N172" s="82" t="s">
        <v>1070</v>
      </c>
      <c r="O172" s="82" t="s">
        <v>1074</v>
      </c>
      <c r="P172" s="78"/>
      <c r="Q172" s="78"/>
      <c r="R172" s="79" t="s">
        <v>594</v>
      </c>
      <c r="S172" s="23">
        <v>2233</v>
      </c>
      <c r="T172" s="23" t="s">
        <v>1075</v>
      </c>
      <c r="U172" s="23">
        <v>8817923383</v>
      </c>
      <c r="V172" s="23">
        <v>16</v>
      </c>
      <c r="W172" s="23" t="s">
        <v>610</v>
      </c>
      <c r="X172" s="80">
        <v>45234</v>
      </c>
      <c r="Y172" s="23">
        <v>110</v>
      </c>
      <c r="Z172" s="55" t="s">
        <v>279</v>
      </c>
      <c r="AA172" s="55" t="s">
        <v>233</v>
      </c>
      <c r="AB172" s="55" t="s">
        <v>117</v>
      </c>
      <c r="AC172" s="55" t="s">
        <v>233</v>
      </c>
    </row>
    <row r="173" spans="1:29">
      <c r="A173" s="55">
        <v>49</v>
      </c>
      <c r="B173" s="55" t="s">
        <v>238</v>
      </c>
      <c r="C173" s="55" t="s">
        <v>959</v>
      </c>
      <c r="D173" s="55" t="s">
        <v>233</v>
      </c>
      <c r="E173" s="23" t="s">
        <v>1076</v>
      </c>
      <c r="F173" s="23" t="s">
        <v>233</v>
      </c>
      <c r="G173" s="23" t="s">
        <v>418</v>
      </c>
      <c r="H173" s="23" t="s">
        <v>591</v>
      </c>
      <c r="I173" s="23">
        <v>280</v>
      </c>
      <c r="J173" s="76">
        <f t="shared" si="4"/>
        <v>1680</v>
      </c>
      <c r="K173" s="23">
        <v>90</v>
      </c>
      <c r="L173" s="77">
        <f t="shared" si="5"/>
        <v>5.3571428571428568E-2</v>
      </c>
      <c r="M173" s="55" t="s">
        <v>592</v>
      </c>
      <c r="N173" s="82" t="s">
        <v>1070</v>
      </c>
      <c r="O173" s="82" t="s">
        <v>1077</v>
      </c>
      <c r="P173" s="78"/>
      <c r="Q173" s="78"/>
      <c r="R173" s="79" t="s">
        <v>594</v>
      </c>
      <c r="S173" s="23">
        <v>2233</v>
      </c>
      <c r="T173" s="23" t="s">
        <v>1078</v>
      </c>
      <c r="U173" s="23">
        <v>9343425151</v>
      </c>
      <c r="V173" s="23">
        <v>16</v>
      </c>
      <c r="W173" s="23" t="s">
        <v>610</v>
      </c>
      <c r="X173" s="80">
        <v>45233</v>
      </c>
      <c r="Y173" s="23">
        <v>110</v>
      </c>
      <c r="Z173" s="55" t="s">
        <v>279</v>
      </c>
      <c r="AA173" s="55" t="s">
        <v>233</v>
      </c>
      <c r="AB173" s="55" t="s">
        <v>117</v>
      </c>
      <c r="AC173" s="55" t="s">
        <v>233</v>
      </c>
    </row>
    <row r="174" spans="1:29">
      <c r="A174" s="55">
        <v>50</v>
      </c>
      <c r="B174" s="55" t="s">
        <v>238</v>
      </c>
      <c r="C174" s="55" t="s">
        <v>959</v>
      </c>
      <c r="D174" s="55" t="s">
        <v>233</v>
      </c>
      <c r="E174" s="23" t="s">
        <v>1079</v>
      </c>
      <c r="F174" s="23" t="s">
        <v>233</v>
      </c>
      <c r="G174" s="23" t="s">
        <v>418</v>
      </c>
      <c r="H174" s="23" t="s">
        <v>591</v>
      </c>
      <c r="I174" s="23">
        <v>400</v>
      </c>
      <c r="J174" s="76">
        <f t="shared" si="4"/>
        <v>2400</v>
      </c>
      <c r="K174" s="23">
        <v>60</v>
      </c>
      <c r="L174" s="77">
        <f t="shared" si="5"/>
        <v>2.5000000000000001E-2</v>
      </c>
      <c r="M174" s="55" t="s">
        <v>592</v>
      </c>
      <c r="N174" s="82" t="s">
        <v>1070</v>
      </c>
      <c r="O174" s="82" t="s">
        <v>1043</v>
      </c>
      <c r="P174" s="78"/>
      <c r="Q174" s="78"/>
      <c r="R174" s="79" t="s">
        <v>594</v>
      </c>
      <c r="S174" s="23" t="s">
        <v>696</v>
      </c>
      <c r="T174" s="23" t="s">
        <v>1080</v>
      </c>
      <c r="U174" s="23">
        <v>7879542680</v>
      </c>
      <c r="V174" s="23">
        <v>16</v>
      </c>
      <c r="W174" s="23" t="s">
        <v>610</v>
      </c>
      <c r="X174" s="80">
        <v>45234</v>
      </c>
      <c r="Y174" s="23">
        <v>110</v>
      </c>
      <c r="Z174" s="55" t="s">
        <v>279</v>
      </c>
      <c r="AA174" s="55" t="s">
        <v>233</v>
      </c>
      <c r="AB174" s="55" t="s">
        <v>117</v>
      </c>
      <c r="AC174" s="55" t="s">
        <v>233</v>
      </c>
    </row>
    <row r="175" spans="1:29">
      <c r="A175" s="55">
        <v>51</v>
      </c>
      <c r="B175" s="55" t="s">
        <v>238</v>
      </c>
      <c r="C175" s="55" t="s">
        <v>959</v>
      </c>
      <c r="D175" s="55" t="s">
        <v>233</v>
      </c>
      <c r="E175" s="23" t="s">
        <v>1081</v>
      </c>
      <c r="F175" s="23" t="s">
        <v>233</v>
      </c>
      <c r="G175" s="23" t="s">
        <v>418</v>
      </c>
      <c r="H175" s="23"/>
      <c r="I175" s="23">
        <v>250</v>
      </c>
      <c r="J175" s="76">
        <f t="shared" si="4"/>
        <v>1500</v>
      </c>
      <c r="K175" s="23">
        <v>60</v>
      </c>
      <c r="L175" s="77">
        <f t="shared" si="5"/>
        <v>0.04</v>
      </c>
      <c r="M175" s="55" t="s">
        <v>592</v>
      </c>
      <c r="N175" s="82" t="s">
        <v>1070</v>
      </c>
      <c r="O175" s="23" t="s">
        <v>1082</v>
      </c>
      <c r="P175" s="78"/>
      <c r="Q175" s="78"/>
      <c r="R175" s="79" t="s">
        <v>594</v>
      </c>
      <c r="S175" s="23">
        <v>2253</v>
      </c>
      <c r="T175" s="23" t="s">
        <v>1083</v>
      </c>
      <c r="U175" s="23">
        <v>8959186994</v>
      </c>
      <c r="V175" s="23">
        <v>21</v>
      </c>
      <c r="W175" s="23" t="s">
        <v>610</v>
      </c>
      <c r="X175" s="80">
        <v>45235</v>
      </c>
      <c r="Y175" s="23">
        <v>220</v>
      </c>
      <c r="Z175" s="55" t="s">
        <v>279</v>
      </c>
      <c r="AA175" s="55" t="s">
        <v>233</v>
      </c>
      <c r="AB175" s="55" t="s">
        <v>117</v>
      </c>
      <c r="AC175" s="55" t="s">
        <v>233</v>
      </c>
    </row>
    <row r="176" spans="1:29">
      <c r="A176" s="55">
        <v>52</v>
      </c>
      <c r="B176" s="55" t="s">
        <v>238</v>
      </c>
      <c r="C176" s="55" t="s">
        <v>959</v>
      </c>
      <c r="D176" s="55" t="s">
        <v>233</v>
      </c>
      <c r="E176" s="23" t="s">
        <v>1084</v>
      </c>
      <c r="F176" s="23" t="s">
        <v>233</v>
      </c>
      <c r="G176" s="23" t="s">
        <v>418</v>
      </c>
      <c r="H176" s="23" t="s">
        <v>591</v>
      </c>
      <c r="I176" s="23">
        <v>350</v>
      </c>
      <c r="J176" s="76">
        <f t="shared" si="4"/>
        <v>2100</v>
      </c>
      <c r="K176" s="23">
        <v>60</v>
      </c>
      <c r="L176" s="77">
        <f t="shared" si="5"/>
        <v>2.8571428571428571E-2</v>
      </c>
      <c r="M176" s="55" t="s">
        <v>592</v>
      </c>
      <c r="N176" s="82" t="s">
        <v>1070</v>
      </c>
      <c r="O176" s="82" t="s">
        <v>1085</v>
      </c>
      <c r="P176" s="78"/>
      <c r="Q176" s="78"/>
      <c r="R176" s="79" t="s">
        <v>594</v>
      </c>
      <c r="S176" s="23">
        <v>2253</v>
      </c>
      <c r="T176" s="23" t="s">
        <v>1086</v>
      </c>
      <c r="U176" s="23">
        <v>6260713256</v>
      </c>
      <c r="V176" s="23">
        <v>14</v>
      </c>
      <c r="W176" s="23" t="s">
        <v>610</v>
      </c>
      <c r="X176" s="80">
        <v>45235</v>
      </c>
      <c r="Y176" s="23">
        <v>220</v>
      </c>
      <c r="Z176" s="55" t="s">
        <v>279</v>
      </c>
      <c r="AA176" s="55" t="s">
        <v>233</v>
      </c>
      <c r="AB176" s="55" t="s">
        <v>117</v>
      </c>
      <c r="AC176" s="55" t="s">
        <v>233</v>
      </c>
    </row>
    <row r="177" spans="1:29">
      <c r="A177" s="55">
        <v>53</v>
      </c>
      <c r="B177" s="55" t="s">
        <v>238</v>
      </c>
      <c r="C177" s="55" t="s">
        <v>959</v>
      </c>
      <c r="D177" s="55" t="s">
        <v>233</v>
      </c>
      <c r="E177" s="23" t="s">
        <v>1087</v>
      </c>
      <c r="F177" s="23" t="s">
        <v>233</v>
      </c>
      <c r="G177" s="23" t="s">
        <v>418</v>
      </c>
      <c r="H177" s="23" t="s">
        <v>591</v>
      </c>
      <c r="I177" s="23">
        <v>250</v>
      </c>
      <c r="J177" s="76">
        <f t="shared" si="4"/>
        <v>1500</v>
      </c>
      <c r="K177" s="23">
        <v>39</v>
      </c>
      <c r="L177" s="77">
        <f t="shared" si="5"/>
        <v>2.5999999999999999E-2</v>
      </c>
      <c r="M177" s="55" t="s">
        <v>592</v>
      </c>
      <c r="N177" s="82" t="s">
        <v>1070</v>
      </c>
      <c r="O177" s="82" t="s">
        <v>1085</v>
      </c>
      <c r="P177" s="78"/>
      <c r="Q177" s="78"/>
      <c r="R177" s="79" t="s">
        <v>594</v>
      </c>
      <c r="S177" s="23">
        <v>2253</v>
      </c>
      <c r="T177" s="23" t="s">
        <v>1088</v>
      </c>
      <c r="U177" s="23">
        <v>8305374165</v>
      </c>
      <c r="V177" s="23">
        <v>21</v>
      </c>
      <c r="W177" s="23" t="s">
        <v>610</v>
      </c>
      <c r="X177" s="80">
        <v>45232</v>
      </c>
      <c r="Y177" s="23">
        <v>220</v>
      </c>
      <c r="Z177" s="55" t="s">
        <v>279</v>
      </c>
      <c r="AA177" s="55" t="s">
        <v>233</v>
      </c>
      <c r="AB177" s="55" t="s">
        <v>117</v>
      </c>
      <c r="AC177" s="55" t="s">
        <v>233</v>
      </c>
    </row>
    <row r="178" spans="1:29">
      <c r="A178" s="55">
        <v>54</v>
      </c>
      <c r="B178" s="55" t="s">
        <v>238</v>
      </c>
      <c r="C178" s="55" t="s">
        <v>959</v>
      </c>
      <c r="D178" s="55" t="s">
        <v>233</v>
      </c>
      <c r="E178" s="23" t="s">
        <v>1089</v>
      </c>
      <c r="F178" s="23" t="s">
        <v>233</v>
      </c>
      <c r="G178" s="23" t="s">
        <v>418</v>
      </c>
      <c r="H178" s="23" t="s">
        <v>591</v>
      </c>
      <c r="I178" s="23">
        <v>200</v>
      </c>
      <c r="J178" s="76">
        <f t="shared" si="4"/>
        <v>1200</v>
      </c>
      <c r="K178" s="23">
        <v>60</v>
      </c>
      <c r="L178" s="77">
        <f t="shared" si="5"/>
        <v>0.05</v>
      </c>
      <c r="M178" s="55" t="s">
        <v>592</v>
      </c>
      <c r="N178" s="82" t="s">
        <v>1070</v>
      </c>
      <c r="O178" s="82" t="s">
        <v>1085</v>
      </c>
      <c r="P178" s="78"/>
      <c r="Q178" s="78"/>
      <c r="R178" s="79" t="s">
        <v>594</v>
      </c>
      <c r="S178" s="23" t="s">
        <v>696</v>
      </c>
      <c r="T178" s="23" t="s">
        <v>1090</v>
      </c>
      <c r="U178" s="23">
        <v>6263911154</v>
      </c>
      <c r="V178" s="23">
        <v>22</v>
      </c>
      <c r="W178" s="23" t="s">
        <v>610</v>
      </c>
      <c r="X178" s="80">
        <v>45236</v>
      </c>
      <c r="Y178" s="23">
        <v>220</v>
      </c>
      <c r="Z178" s="55" t="s">
        <v>279</v>
      </c>
      <c r="AA178" s="55" t="s">
        <v>233</v>
      </c>
      <c r="AB178" s="55" t="s">
        <v>117</v>
      </c>
      <c r="AC178" s="55" t="s">
        <v>233</v>
      </c>
    </row>
    <row r="179" spans="1:29">
      <c r="A179" s="55">
        <v>55</v>
      </c>
      <c r="B179" s="55" t="s">
        <v>238</v>
      </c>
      <c r="C179" s="55" t="s">
        <v>959</v>
      </c>
      <c r="D179" s="55" t="s">
        <v>233</v>
      </c>
      <c r="E179" s="23" t="s">
        <v>1091</v>
      </c>
      <c r="F179" s="23" t="s">
        <v>233</v>
      </c>
      <c r="G179" s="23" t="s">
        <v>418</v>
      </c>
      <c r="H179" s="23" t="s">
        <v>591</v>
      </c>
      <c r="I179" s="23">
        <v>200</v>
      </c>
      <c r="J179" s="76">
        <f t="shared" si="4"/>
        <v>1200</v>
      </c>
      <c r="K179" s="23">
        <v>60</v>
      </c>
      <c r="L179" s="77">
        <f t="shared" si="5"/>
        <v>0.05</v>
      </c>
      <c r="M179" s="55" t="s">
        <v>592</v>
      </c>
      <c r="N179" s="82" t="s">
        <v>1070</v>
      </c>
      <c r="O179" s="82" t="s">
        <v>1085</v>
      </c>
      <c r="P179" s="78"/>
      <c r="Q179" s="78"/>
      <c r="R179" s="79" t="s">
        <v>594</v>
      </c>
      <c r="S179" s="23" t="s">
        <v>696</v>
      </c>
      <c r="T179" s="23" t="s">
        <v>1092</v>
      </c>
      <c r="U179" s="23">
        <v>8959756094</v>
      </c>
      <c r="V179" s="23">
        <v>18</v>
      </c>
      <c r="W179" s="23" t="s">
        <v>610</v>
      </c>
      <c r="X179" s="80">
        <v>45238</v>
      </c>
      <c r="Y179" s="23">
        <v>220</v>
      </c>
      <c r="Z179" s="55" t="s">
        <v>982</v>
      </c>
      <c r="AA179" s="55" t="s">
        <v>983</v>
      </c>
      <c r="AB179" s="55" t="s">
        <v>279</v>
      </c>
      <c r="AC179" s="55" t="s">
        <v>233</v>
      </c>
    </row>
    <row r="180" spans="1:29">
      <c r="A180" s="55">
        <v>56</v>
      </c>
      <c r="B180" s="55" t="s">
        <v>238</v>
      </c>
      <c r="C180" s="55" t="s">
        <v>959</v>
      </c>
      <c r="D180" s="55" t="s">
        <v>233</v>
      </c>
      <c r="E180" s="23" t="s">
        <v>998</v>
      </c>
      <c r="F180" s="23" t="s">
        <v>233</v>
      </c>
      <c r="G180" s="23" t="s">
        <v>418</v>
      </c>
      <c r="H180" s="23" t="s">
        <v>591</v>
      </c>
      <c r="I180" s="23">
        <v>260</v>
      </c>
      <c r="J180" s="76">
        <f t="shared" si="4"/>
        <v>1560</v>
      </c>
      <c r="K180" s="23">
        <v>70</v>
      </c>
      <c r="L180" s="77">
        <f t="shared" si="5"/>
        <v>4.4871794871794872E-2</v>
      </c>
      <c r="M180" s="55" t="s">
        <v>592</v>
      </c>
      <c r="N180" s="82" t="s">
        <v>1070</v>
      </c>
      <c r="O180" s="82" t="s">
        <v>1085</v>
      </c>
      <c r="P180" s="78"/>
      <c r="Q180" s="78"/>
      <c r="R180" s="79" t="s">
        <v>594</v>
      </c>
      <c r="S180" s="23">
        <v>2253</v>
      </c>
      <c r="T180" s="23" t="s">
        <v>1093</v>
      </c>
      <c r="U180" s="23">
        <v>8839666931</v>
      </c>
      <c r="V180" s="23">
        <v>15</v>
      </c>
      <c r="W180" s="23" t="s">
        <v>610</v>
      </c>
      <c r="X180" s="80">
        <v>45237</v>
      </c>
      <c r="Y180" s="23">
        <v>110</v>
      </c>
      <c r="Z180" s="55" t="s">
        <v>982</v>
      </c>
      <c r="AA180" s="55" t="s">
        <v>983</v>
      </c>
      <c r="AB180" s="55" t="s">
        <v>279</v>
      </c>
      <c r="AC180" s="55" t="s">
        <v>233</v>
      </c>
    </row>
    <row r="181" spans="1:29">
      <c r="A181" s="55">
        <v>57</v>
      </c>
      <c r="B181" s="55" t="s">
        <v>238</v>
      </c>
      <c r="C181" s="55" t="s">
        <v>959</v>
      </c>
      <c r="D181" s="55" t="s">
        <v>233</v>
      </c>
      <c r="E181" s="23" t="s">
        <v>1094</v>
      </c>
      <c r="F181" s="23" t="s">
        <v>233</v>
      </c>
      <c r="G181" s="23" t="s">
        <v>418</v>
      </c>
      <c r="H181" s="23" t="s">
        <v>591</v>
      </c>
      <c r="I181" s="23">
        <v>200</v>
      </c>
      <c r="J181" s="76">
        <f t="shared" si="4"/>
        <v>1200</v>
      </c>
      <c r="K181" s="23">
        <v>60</v>
      </c>
      <c r="L181" s="77">
        <f t="shared" si="5"/>
        <v>0.05</v>
      </c>
      <c r="M181" s="55" t="s">
        <v>592</v>
      </c>
      <c r="N181" s="82" t="s">
        <v>1070</v>
      </c>
      <c r="O181" s="82" t="s">
        <v>1085</v>
      </c>
      <c r="P181" s="78"/>
      <c r="Q181" s="78"/>
      <c r="R181" s="79" t="s">
        <v>594</v>
      </c>
      <c r="S181" s="23">
        <v>2253</v>
      </c>
      <c r="T181" s="23" t="s">
        <v>1095</v>
      </c>
      <c r="U181" s="23">
        <v>7722944543</v>
      </c>
      <c r="V181" s="23">
        <v>14</v>
      </c>
      <c r="W181" s="23" t="s">
        <v>597</v>
      </c>
      <c r="X181" s="80">
        <v>45238</v>
      </c>
      <c r="Y181" s="23">
        <v>110</v>
      </c>
      <c r="Z181" s="55" t="s">
        <v>982</v>
      </c>
      <c r="AA181" s="55" t="s">
        <v>983</v>
      </c>
      <c r="AB181" s="55" t="s">
        <v>279</v>
      </c>
      <c r="AC181" s="55" t="s">
        <v>233</v>
      </c>
    </row>
    <row r="182" spans="1:29">
      <c r="A182" s="55">
        <v>58</v>
      </c>
      <c r="B182" s="55" t="s">
        <v>238</v>
      </c>
      <c r="C182" s="55" t="s">
        <v>959</v>
      </c>
      <c r="D182" s="55" t="s">
        <v>233</v>
      </c>
      <c r="E182" s="23" t="s">
        <v>1096</v>
      </c>
      <c r="F182" s="23" t="s">
        <v>233</v>
      </c>
      <c r="G182" s="23" t="s">
        <v>418</v>
      </c>
      <c r="H182" s="23" t="s">
        <v>591</v>
      </c>
      <c r="I182" s="23">
        <v>300</v>
      </c>
      <c r="J182" s="76">
        <f t="shared" si="4"/>
        <v>1800</v>
      </c>
      <c r="K182" s="23">
        <v>70</v>
      </c>
      <c r="L182" s="77">
        <f t="shared" si="5"/>
        <v>3.888888888888889E-2</v>
      </c>
      <c r="M182" s="55" t="s">
        <v>592</v>
      </c>
      <c r="N182" s="82" t="s">
        <v>1097</v>
      </c>
      <c r="O182" s="82" t="s">
        <v>1098</v>
      </c>
      <c r="P182" s="78"/>
      <c r="Q182" s="78"/>
      <c r="R182" s="79" t="s">
        <v>594</v>
      </c>
      <c r="S182" s="23">
        <v>2233</v>
      </c>
      <c r="T182" s="23" t="s">
        <v>1099</v>
      </c>
      <c r="U182" s="23">
        <v>7722944543</v>
      </c>
      <c r="V182" s="23">
        <v>13</v>
      </c>
      <c r="W182" s="23" t="s">
        <v>610</v>
      </c>
      <c r="X182" s="80">
        <v>45238</v>
      </c>
      <c r="Y182" s="23">
        <v>110</v>
      </c>
      <c r="Z182" s="55" t="s">
        <v>982</v>
      </c>
      <c r="AA182" s="55" t="s">
        <v>983</v>
      </c>
      <c r="AB182" s="55" t="s">
        <v>279</v>
      </c>
      <c r="AC182" s="55" t="s">
        <v>233</v>
      </c>
    </row>
    <row r="183" spans="1:29">
      <c r="A183" s="55">
        <v>59</v>
      </c>
      <c r="B183" s="55" t="s">
        <v>238</v>
      </c>
      <c r="C183" s="55" t="s">
        <v>959</v>
      </c>
      <c r="D183" s="55" t="s">
        <v>233</v>
      </c>
      <c r="E183" s="23" t="s">
        <v>1100</v>
      </c>
      <c r="F183" s="23" t="s">
        <v>233</v>
      </c>
      <c r="G183" s="23" t="s">
        <v>418</v>
      </c>
      <c r="H183" s="55" t="s">
        <v>591</v>
      </c>
      <c r="I183" s="84">
        <v>350</v>
      </c>
      <c r="J183" s="76">
        <f t="shared" si="4"/>
        <v>2100</v>
      </c>
      <c r="K183" s="84">
        <v>90</v>
      </c>
      <c r="L183" s="77">
        <f t="shared" si="5"/>
        <v>4.2857142857142858E-2</v>
      </c>
      <c r="M183" s="55" t="s">
        <v>592</v>
      </c>
      <c r="N183" s="78" t="s">
        <v>1101</v>
      </c>
      <c r="O183" s="78" t="s">
        <v>1102</v>
      </c>
      <c r="P183" s="78"/>
      <c r="Q183" s="78"/>
      <c r="R183" s="79" t="s">
        <v>594</v>
      </c>
      <c r="S183" s="55" t="s">
        <v>696</v>
      </c>
      <c r="T183" s="55" t="s">
        <v>1103</v>
      </c>
      <c r="U183" s="55">
        <v>9770840299</v>
      </c>
      <c r="V183" s="55">
        <v>14</v>
      </c>
      <c r="W183" s="55" t="s">
        <v>594</v>
      </c>
      <c r="X183" s="85">
        <v>45236</v>
      </c>
      <c r="Y183" s="84">
        <v>120</v>
      </c>
      <c r="Z183" s="55" t="s">
        <v>544</v>
      </c>
      <c r="AA183" s="55" t="s">
        <v>233</v>
      </c>
      <c r="AB183" s="55" t="s">
        <v>279</v>
      </c>
      <c r="AC183" s="55" t="s">
        <v>233</v>
      </c>
    </row>
    <row r="184" spans="1:29">
      <c r="A184" s="55">
        <v>60</v>
      </c>
      <c r="B184" s="55" t="s">
        <v>238</v>
      </c>
      <c r="C184" s="55" t="s">
        <v>959</v>
      </c>
      <c r="D184" s="55" t="s">
        <v>233</v>
      </c>
      <c r="E184" s="23" t="s">
        <v>1104</v>
      </c>
      <c r="F184" s="23" t="s">
        <v>233</v>
      </c>
      <c r="G184" s="23" t="s">
        <v>418</v>
      </c>
      <c r="H184" s="55" t="s">
        <v>591</v>
      </c>
      <c r="I184" s="84">
        <v>300</v>
      </c>
      <c r="J184" s="76">
        <f t="shared" si="4"/>
        <v>1800</v>
      </c>
      <c r="K184" s="84">
        <v>150</v>
      </c>
      <c r="L184" s="77">
        <f t="shared" si="5"/>
        <v>8.3333333333333329E-2</v>
      </c>
      <c r="M184" s="55" t="s">
        <v>592</v>
      </c>
      <c r="N184" s="78" t="s">
        <v>1105</v>
      </c>
      <c r="O184" s="78" t="s">
        <v>1074</v>
      </c>
      <c r="P184" s="78"/>
      <c r="Q184" s="78"/>
      <c r="R184" s="79" t="s">
        <v>594</v>
      </c>
      <c r="S184" s="55">
        <v>2111</v>
      </c>
      <c r="T184" s="55" t="s">
        <v>1106</v>
      </c>
      <c r="U184" s="55">
        <v>9301159785</v>
      </c>
      <c r="V184" s="55">
        <v>13</v>
      </c>
      <c r="W184" s="55" t="s">
        <v>1107</v>
      </c>
      <c r="X184" s="85">
        <v>45240</v>
      </c>
      <c r="Y184" s="84">
        <v>100</v>
      </c>
      <c r="Z184" s="55" t="s">
        <v>544</v>
      </c>
      <c r="AA184" s="55" t="s">
        <v>233</v>
      </c>
      <c r="AB184" s="55" t="s">
        <v>279</v>
      </c>
      <c r="AC184" s="55" t="s">
        <v>233</v>
      </c>
    </row>
    <row r="185" spans="1:29">
      <c r="A185" s="55"/>
      <c r="B185" s="55"/>
      <c r="C185" s="55"/>
      <c r="D185" s="55"/>
      <c r="E185" s="23"/>
      <c r="F185" s="23"/>
      <c r="G185" s="55"/>
      <c r="H185" s="55"/>
      <c r="I185" s="55"/>
      <c r="J185" s="76"/>
      <c r="K185" s="55"/>
      <c r="L185" s="77" t="e">
        <f t="shared" si="5"/>
        <v>#DIV/0!</v>
      </c>
      <c r="M185" s="55"/>
      <c r="N185" s="78"/>
      <c r="O185" s="78"/>
      <c r="P185" s="78"/>
      <c r="Q185" s="78"/>
      <c r="R185" s="79" t="s">
        <v>594</v>
      </c>
      <c r="S185" s="55"/>
      <c r="T185" s="55"/>
      <c r="U185" s="55"/>
      <c r="V185" s="55"/>
      <c r="W185" s="55"/>
      <c r="X185" s="55"/>
      <c r="Y185" s="55"/>
      <c r="Z185" s="55"/>
      <c r="AA185" s="55"/>
      <c r="AB185" s="55"/>
      <c r="AC185" s="55"/>
    </row>
    <row r="186" spans="1:29">
      <c r="A186" s="55">
        <v>1</v>
      </c>
      <c r="B186" s="55" t="s">
        <v>238</v>
      </c>
      <c r="C186" s="55" t="s">
        <v>1108</v>
      </c>
      <c r="D186" s="55" t="s">
        <v>224</v>
      </c>
      <c r="E186" s="23" t="s">
        <v>1109</v>
      </c>
      <c r="F186" s="23" t="s">
        <v>235</v>
      </c>
      <c r="G186" s="23" t="s">
        <v>798</v>
      </c>
      <c r="H186" s="23" t="s">
        <v>591</v>
      </c>
      <c r="I186" s="23">
        <v>200</v>
      </c>
      <c r="J186" s="55">
        <f>I186*6</f>
        <v>1200</v>
      </c>
      <c r="K186" s="23">
        <v>100</v>
      </c>
      <c r="L186" s="77">
        <f t="shared" si="5"/>
        <v>8.3333333333333329E-2</v>
      </c>
      <c r="M186" s="55" t="s">
        <v>592</v>
      </c>
      <c r="N186" s="23">
        <v>2111</v>
      </c>
      <c r="O186" s="23" t="s">
        <v>1110</v>
      </c>
      <c r="P186" s="78"/>
      <c r="Q186" s="78"/>
      <c r="R186" s="79" t="s">
        <v>594</v>
      </c>
      <c r="S186" s="23" t="s">
        <v>595</v>
      </c>
      <c r="T186" s="23" t="s">
        <v>1111</v>
      </c>
      <c r="U186" s="23">
        <v>8462875070</v>
      </c>
      <c r="V186" s="23">
        <v>20</v>
      </c>
      <c r="W186" s="23" t="s">
        <v>594</v>
      </c>
      <c r="X186" s="80">
        <v>45226</v>
      </c>
      <c r="Y186" s="23">
        <v>200</v>
      </c>
      <c r="Z186" s="55" t="s">
        <v>811</v>
      </c>
      <c r="AA186" s="55" t="s">
        <v>218</v>
      </c>
      <c r="AB186" s="55" t="s">
        <v>811</v>
      </c>
      <c r="AC186" s="55" t="s">
        <v>224</v>
      </c>
    </row>
    <row r="187" spans="1:29">
      <c r="A187" s="55">
        <v>2</v>
      </c>
      <c r="B187" s="55" t="s">
        <v>238</v>
      </c>
      <c r="C187" s="55" t="s">
        <v>1108</v>
      </c>
      <c r="D187" s="55" t="s">
        <v>224</v>
      </c>
      <c r="E187" s="23" t="s">
        <v>1112</v>
      </c>
      <c r="F187" s="23" t="s">
        <v>235</v>
      </c>
      <c r="G187" s="23" t="s">
        <v>354</v>
      </c>
      <c r="H187" s="23" t="s">
        <v>591</v>
      </c>
      <c r="I187" s="23">
        <v>350</v>
      </c>
      <c r="J187" s="55">
        <f t="shared" ref="J187:J217" si="6">I187*6</f>
        <v>2100</v>
      </c>
      <c r="K187" s="23">
        <v>150</v>
      </c>
      <c r="L187" s="77">
        <f t="shared" si="5"/>
        <v>7.1428571428571425E-2</v>
      </c>
      <c r="M187" s="55" t="s">
        <v>592</v>
      </c>
      <c r="N187" s="82" t="s">
        <v>826</v>
      </c>
      <c r="O187" s="23" t="s">
        <v>1113</v>
      </c>
      <c r="P187" s="78"/>
      <c r="Q187" s="78"/>
      <c r="R187" s="79" t="s">
        <v>594</v>
      </c>
      <c r="S187" s="23">
        <v>2233</v>
      </c>
      <c r="T187" s="23" t="s">
        <v>1114</v>
      </c>
      <c r="U187" s="23">
        <v>9131382876</v>
      </c>
      <c r="V187" s="23">
        <v>22</v>
      </c>
      <c r="W187" s="23" t="s">
        <v>610</v>
      </c>
      <c r="X187" s="80">
        <v>45227</v>
      </c>
      <c r="Y187" s="23">
        <v>220</v>
      </c>
      <c r="Z187" s="55" t="s">
        <v>811</v>
      </c>
      <c r="AA187" s="55" t="s">
        <v>218</v>
      </c>
      <c r="AB187" s="55" t="s">
        <v>811</v>
      </c>
      <c r="AC187" s="55" t="s">
        <v>224</v>
      </c>
    </row>
    <row r="188" spans="1:29">
      <c r="A188" s="55">
        <v>3</v>
      </c>
      <c r="B188" s="55" t="s">
        <v>238</v>
      </c>
      <c r="C188" s="55" t="s">
        <v>1108</v>
      </c>
      <c r="D188" s="55" t="s">
        <v>224</v>
      </c>
      <c r="E188" s="23" t="s">
        <v>1115</v>
      </c>
      <c r="F188" s="23" t="s">
        <v>224</v>
      </c>
      <c r="G188" s="23" t="s">
        <v>798</v>
      </c>
      <c r="H188" s="23" t="s">
        <v>591</v>
      </c>
      <c r="I188" s="23">
        <v>400</v>
      </c>
      <c r="J188" s="55">
        <f t="shared" si="6"/>
        <v>2400</v>
      </c>
      <c r="K188" s="23">
        <v>90</v>
      </c>
      <c r="L188" s="77">
        <f t="shared" si="5"/>
        <v>3.7499999999999999E-2</v>
      </c>
      <c r="M188" s="55" t="s">
        <v>592</v>
      </c>
      <c r="N188" s="82" t="s">
        <v>826</v>
      </c>
      <c r="O188" s="23" t="s">
        <v>1116</v>
      </c>
      <c r="P188" s="78"/>
      <c r="Q188" s="78"/>
      <c r="R188" s="79" t="s">
        <v>594</v>
      </c>
      <c r="S188" s="23">
        <v>2233</v>
      </c>
      <c r="T188" s="23" t="s">
        <v>1117</v>
      </c>
      <c r="U188" s="23">
        <v>7974908198</v>
      </c>
      <c r="V188" s="23">
        <v>20</v>
      </c>
      <c r="W188" s="23" t="s">
        <v>610</v>
      </c>
      <c r="X188" s="80">
        <v>45227</v>
      </c>
      <c r="Y188" s="23">
        <v>200</v>
      </c>
      <c r="Z188" s="55" t="s">
        <v>811</v>
      </c>
      <c r="AA188" s="55" t="s">
        <v>218</v>
      </c>
      <c r="AB188" s="55" t="s">
        <v>811</v>
      </c>
      <c r="AC188" s="55" t="s">
        <v>224</v>
      </c>
    </row>
    <row r="189" spans="1:29">
      <c r="A189" s="55">
        <v>4</v>
      </c>
      <c r="B189" s="55" t="s">
        <v>238</v>
      </c>
      <c r="C189" s="55" t="s">
        <v>1108</v>
      </c>
      <c r="D189" s="55" t="s">
        <v>224</v>
      </c>
      <c r="E189" s="23" t="s">
        <v>1118</v>
      </c>
      <c r="F189" s="23" t="s">
        <v>235</v>
      </c>
      <c r="G189" s="23" t="s">
        <v>798</v>
      </c>
      <c r="H189" s="23" t="s">
        <v>591</v>
      </c>
      <c r="I189" s="23">
        <v>500</v>
      </c>
      <c r="J189" s="55">
        <f t="shared" si="6"/>
        <v>3000</v>
      </c>
      <c r="K189" s="23">
        <v>150</v>
      </c>
      <c r="L189" s="77">
        <f t="shared" si="5"/>
        <v>0.05</v>
      </c>
      <c r="M189" s="55" t="s">
        <v>592</v>
      </c>
      <c r="N189" s="23" t="s">
        <v>1119</v>
      </c>
      <c r="O189" s="23" t="s">
        <v>1120</v>
      </c>
      <c r="P189" s="78"/>
      <c r="Q189" s="78"/>
      <c r="R189" s="79" t="s">
        <v>594</v>
      </c>
      <c r="S189" s="23" t="s">
        <v>696</v>
      </c>
      <c r="T189" s="23" t="s">
        <v>1121</v>
      </c>
      <c r="U189" s="23">
        <v>7697379471</v>
      </c>
      <c r="V189" s="23">
        <v>27</v>
      </c>
      <c r="W189" s="23" t="s">
        <v>610</v>
      </c>
      <c r="X189" s="80">
        <v>45229</v>
      </c>
      <c r="Y189" s="23">
        <v>270</v>
      </c>
      <c r="Z189" s="55" t="s">
        <v>811</v>
      </c>
      <c r="AA189" s="55" t="s">
        <v>218</v>
      </c>
      <c r="AB189" s="55" t="s">
        <v>811</v>
      </c>
      <c r="AC189" s="55" t="s">
        <v>224</v>
      </c>
    </row>
    <row r="190" spans="1:29">
      <c r="A190" s="55">
        <v>5</v>
      </c>
      <c r="B190" s="55" t="s">
        <v>238</v>
      </c>
      <c r="C190" s="55" t="s">
        <v>1108</v>
      </c>
      <c r="D190" s="55" t="s">
        <v>224</v>
      </c>
      <c r="E190" s="23" t="s">
        <v>1122</v>
      </c>
      <c r="F190" s="23" t="s">
        <v>224</v>
      </c>
      <c r="G190" s="23" t="s">
        <v>354</v>
      </c>
      <c r="H190" s="23" t="s">
        <v>591</v>
      </c>
      <c r="I190" s="23">
        <v>450</v>
      </c>
      <c r="J190" s="55">
        <f t="shared" si="6"/>
        <v>2700</v>
      </c>
      <c r="K190" s="23">
        <v>120</v>
      </c>
      <c r="L190" s="77">
        <f t="shared" si="5"/>
        <v>4.4444444444444446E-2</v>
      </c>
      <c r="M190" s="55" t="s">
        <v>592</v>
      </c>
      <c r="N190" s="82" t="s">
        <v>826</v>
      </c>
      <c r="O190" s="23" t="s">
        <v>1116</v>
      </c>
      <c r="P190" s="78"/>
      <c r="Q190" s="78"/>
      <c r="R190" s="79" t="s">
        <v>594</v>
      </c>
      <c r="S190" s="23">
        <v>2233</v>
      </c>
      <c r="T190" s="23" t="s">
        <v>1123</v>
      </c>
      <c r="U190" s="23">
        <v>6268056958</v>
      </c>
      <c r="V190" s="23">
        <v>24</v>
      </c>
      <c r="W190" s="23" t="s">
        <v>610</v>
      </c>
      <c r="X190" s="80">
        <v>45229</v>
      </c>
      <c r="Y190" s="23">
        <v>240</v>
      </c>
      <c r="Z190" s="55" t="s">
        <v>811</v>
      </c>
      <c r="AA190" s="55" t="s">
        <v>218</v>
      </c>
      <c r="AB190" s="55" t="s">
        <v>811</v>
      </c>
      <c r="AC190" s="55" t="s">
        <v>224</v>
      </c>
    </row>
    <row r="191" spans="1:29">
      <c r="A191" s="55">
        <v>6</v>
      </c>
      <c r="B191" s="55" t="s">
        <v>238</v>
      </c>
      <c r="C191" s="55" t="s">
        <v>1108</v>
      </c>
      <c r="D191" s="55" t="s">
        <v>224</v>
      </c>
      <c r="E191" s="23" t="s">
        <v>1124</v>
      </c>
      <c r="F191" s="23" t="s">
        <v>235</v>
      </c>
      <c r="G191" s="23" t="s">
        <v>798</v>
      </c>
      <c r="H191" s="23" t="s">
        <v>591</v>
      </c>
      <c r="I191" s="23">
        <v>500</v>
      </c>
      <c r="J191" s="55">
        <f t="shared" si="6"/>
        <v>3000</v>
      </c>
      <c r="K191" s="23">
        <v>150</v>
      </c>
      <c r="L191" s="77">
        <f t="shared" si="5"/>
        <v>0.05</v>
      </c>
      <c r="M191" s="55" t="s">
        <v>592</v>
      </c>
      <c r="N191" s="23">
        <v>2111</v>
      </c>
      <c r="O191" s="23" t="s">
        <v>1125</v>
      </c>
      <c r="P191" s="78"/>
      <c r="Q191" s="78"/>
      <c r="R191" s="79" t="s">
        <v>594</v>
      </c>
      <c r="S191" s="23">
        <v>2233</v>
      </c>
      <c r="T191" s="23" t="s">
        <v>1126</v>
      </c>
      <c r="U191" s="23">
        <v>6266231882</v>
      </c>
      <c r="V191" s="23">
        <v>16</v>
      </c>
      <c r="W191" s="23" t="s">
        <v>610</v>
      </c>
      <c r="X191" s="80">
        <v>45230</v>
      </c>
      <c r="Y191" s="23">
        <v>160</v>
      </c>
      <c r="Z191" s="55" t="s">
        <v>1127</v>
      </c>
      <c r="AA191" s="55" t="s">
        <v>218</v>
      </c>
      <c r="AB191" s="55" t="s">
        <v>811</v>
      </c>
      <c r="AC191" s="55" t="s">
        <v>224</v>
      </c>
    </row>
    <row r="192" spans="1:29">
      <c r="A192" s="55">
        <v>7</v>
      </c>
      <c r="B192" s="55" t="s">
        <v>238</v>
      </c>
      <c r="C192" s="55" t="s">
        <v>1108</v>
      </c>
      <c r="D192" s="55" t="s">
        <v>224</v>
      </c>
      <c r="E192" s="23" t="s">
        <v>540</v>
      </c>
      <c r="F192" s="23" t="s">
        <v>235</v>
      </c>
      <c r="G192" s="23" t="s">
        <v>798</v>
      </c>
      <c r="H192" s="23" t="s">
        <v>591</v>
      </c>
      <c r="I192" s="23">
        <v>450</v>
      </c>
      <c r="J192" s="55">
        <f t="shared" si="6"/>
        <v>2700</v>
      </c>
      <c r="K192" s="23">
        <v>120</v>
      </c>
      <c r="L192" s="77">
        <f t="shared" si="5"/>
        <v>4.4444444444444446E-2</v>
      </c>
      <c r="M192" s="55" t="s">
        <v>592</v>
      </c>
      <c r="N192" s="82" t="s">
        <v>1056</v>
      </c>
      <c r="O192" s="23" t="s">
        <v>1128</v>
      </c>
      <c r="P192" s="78"/>
      <c r="Q192" s="78"/>
      <c r="R192" s="79" t="s">
        <v>594</v>
      </c>
      <c r="S192" s="23">
        <v>2253</v>
      </c>
      <c r="T192" s="23" t="s">
        <v>1129</v>
      </c>
      <c r="U192" s="23">
        <v>6267554861</v>
      </c>
      <c r="V192" s="23">
        <v>15</v>
      </c>
      <c r="W192" s="23" t="s">
        <v>597</v>
      </c>
      <c r="X192" s="80">
        <v>45291</v>
      </c>
      <c r="Y192" s="23">
        <v>150</v>
      </c>
      <c r="Z192" s="55" t="s">
        <v>1130</v>
      </c>
      <c r="AA192" s="55" t="s">
        <v>540</v>
      </c>
      <c r="AB192" s="55" t="s">
        <v>811</v>
      </c>
      <c r="AC192" s="55" t="s">
        <v>224</v>
      </c>
    </row>
    <row r="193" spans="1:29">
      <c r="A193" s="55">
        <v>8</v>
      </c>
      <c r="B193" s="55" t="s">
        <v>238</v>
      </c>
      <c r="C193" s="55" t="s">
        <v>1108</v>
      </c>
      <c r="D193" s="55" t="s">
        <v>224</v>
      </c>
      <c r="E193" s="23" t="s">
        <v>1131</v>
      </c>
      <c r="F193" s="23" t="s">
        <v>235</v>
      </c>
      <c r="G193" s="23" t="s">
        <v>354</v>
      </c>
      <c r="H193" s="23" t="s">
        <v>591</v>
      </c>
      <c r="I193" s="23">
        <v>500</v>
      </c>
      <c r="J193" s="55">
        <f t="shared" si="6"/>
        <v>3000</v>
      </c>
      <c r="K193" s="23">
        <v>120</v>
      </c>
      <c r="L193" s="77">
        <f t="shared" si="5"/>
        <v>0.04</v>
      </c>
      <c r="M193" s="55" t="s">
        <v>592</v>
      </c>
      <c r="N193" s="82" t="s">
        <v>1056</v>
      </c>
      <c r="O193" s="23" t="s">
        <v>1132</v>
      </c>
      <c r="P193" s="55"/>
      <c r="Q193" s="55"/>
      <c r="R193" s="79" t="s">
        <v>594</v>
      </c>
      <c r="S193" s="23">
        <v>2253</v>
      </c>
      <c r="T193" s="23" t="s">
        <v>1133</v>
      </c>
      <c r="U193" s="23">
        <v>9131860367</v>
      </c>
      <c r="V193" s="23">
        <v>15</v>
      </c>
      <c r="W193" s="23" t="s">
        <v>597</v>
      </c>
      <c r="X193" s="80">
        <v>45230</v>
      </c>
      <c r="Y193" s="23">
        <v>150</v>
      </c>
      <c r="Z193" s="55" t="s">
        <v>1130</v>
      </c>
      <c r="AA193" s="55" t="s">
        <v>540</v>
      </c>
      <c r="AB193" s="55" t="s">
        <v>811</v>
      </c>
      <c r="AC193" s="55" t="s">
        <v>224</v>
      </c>
    </row>
    <row r="194" spans="1:29">
      <c r="A194" s="55">
        <v>9</v>
      </c>
      <c r="B194" s="55" t="s">
        <v>238</v>
      </c>
      <c r="C194" s="55" t="s">
        <v>1108</v>
      </c>
      <c r="D194" s="55" t="s">
        <v>224</v>
      </c>
      <c r="E194" s="23" t="s">
        <v>1134</v>
      </c>
      <c r="F194" s="23" t="s">
        <v>224</v>
      </c>
      <c r="G194" s="23" t="s">
        <v>354</v>
      </c>
      <c r="H194" s="23" t="s">
        <v>591</v>
      </c>
      <c r="I194" s="23">
        <v>550</v>
      </c>
      <c r="J194" s="55">
        <f t="shared" si="6"/>
        <v>3300</v>
      </c>
      <c r="K194" s="23">
        <v>150</v>
      </c>
      <c r="L194" s="77">
        <f t="shared" si="5"/>
        <v>4.5454545454545456E-2</v>
      </c>
      <c r="M194" s="55" t="s">
        <v>592</v>
      </c>
      <c r="N194" s="82" t="s">
        <v>826</v>
      </c>
      <c r="O194" s="23" t="s">
        <v>1135</v>
      </c>
      <c r="P194" s="55"/>
      <c r="Q194" s="55"/>
      <c r="R194" s="79" t="s">
        <v>594</v>
      </c>
      <c r="S194" s="23">
        <v>2233</v>
      </c>
      <c r="T194" s="23" t="s">
        <v>1136</v>
      </c>
      <c r="U194" s="23">
        <v>7739586154</v>
      </c>
      <c r="V194" s="23">
        <v>20</v>
      </c>
      <c r="W194" s="23" t="s">
        <v>610</v>
      </c>
      <c r="X194" s="80">
        <v>45231</v>
      </c>
      <c r="Y194" s="23">
        <v>200</v>
      </c>
      <c r="Z194" s="55" t="s">
        <v>1130</v>
      </c>
      <c r="AA194" s="55" t="s">
        <v>540</v>
      </c>
      <c r="AB194" s="55" t="s">
        <v>811</v>
      </c>
      <c r="AC194" s="55" t="s">
        <v>224</v>
      </c>
    </row>
    <row r="195" spans="1:29">
      <c r="A195" s="55">
        <v>10</v>
      </c>
      <c r="B195" s="55" t="s">
        <v>238</v>
      </c>
      <c r="C195" s="55" t="s">
        <v>1108</v>
      </c>
      <c r="D195" s="55" t="s">
        <v>224</v>
      </c>
      <c r="E195" s="23" t="s">
        <v>1137</v>
      </c>
      <c r="F195" s="23" t="s">
        <v>235</v>
      </c>
      <c r="G195" s="23" t="s">
        <v>798</v>
      </c>
      <c r="H195" s="23" t="s">
        <v>591</v>
      </c>
      <c r="I195" s="23">
        <v>400</v>
      </c>
      <c r="J195" s="55">
        <f t="shared" si="6"/>
        <v>2400</v>
      </c>
      <c r="K195" s="23">
        <v>120</v>
      </c>
      <c r="L195" s="77">
        <f t="shared" si="5"/>
        <v>0.05</v>
      </c>
      <c r="M195" s="55" t="s">
        <v>592</v>
      </c>
      <c r="N195" s="82" t="s">
        <v>826</v>
      </c>
      <c r="O195" s="23" t="s">
        <v>1138</v>
      </c>
      <c r="P195" s="78"/>
      <c r="Q195" s="78"/>
      <c r="R195" s="79" t="s">
        <v>594</v>
      </c>
      <c r="S195" s="23">
        <v>2233</v>
      </c>
      <c r="T195" s="23" t="s">
        <v>1139</v>
      </c>
      <c r="U195" s="23">
        <v>7643031661</v>
      </c>
      <c r="V195" s="23">
        <v>15</v>
      </c>
      <c r="W195" s="23" t="s">
        <v>610</v>
      </c>
      <c r="X195" s="80">
        <v>45231</v>
      </c>
      <c r="Y195" s="23">
        <v>150</v>
      </c>
      <c r="Z195" s="55" t="s">
        <v>1130</v>
      </c>
      <c r="AA195" s="55" t="s">
        <v>540</v>
      </c>
      <c r="AB195" s="55" t="s">
        <v>811</v>
      </c>
      <c r="AC195" s="55" t="s">
        <v>224</v>
      </c>
    </row>
    <row r="196" spans="1:29">
      <c r="A196" s="55">
        <v>11</v>
      </c>
      <c r="B196" s="55" t="s">
        <v>238</v>
      </c>
      <c r="C196" s="55" t="s">
        <v>1108</v>
      </c>
      <c r="D196" s="55" t="s">
        <v>224</v>
      </c>
      <c r="E196" s="23" t="s">
        <v>1140</v>
      </c>
      <c r="F196" s="23" t="s">
        <v>235</v>
      </c>
      <c r="G196" s="23" t="s">
        <v>798</v>
      </c>
      <c r="H196" s="23" t="s">
        <v>591</v>
      </c>
      <c r="I196" s="23">
        <v>450</v>
      </c>
      <c r="J196" s="55">
        <f t="shared" si="6"/>
        <v>2700</v>
      </c>
      <c r="K196" s="23">
        <v>90</v>
      </c>
      <c r="L196" s="77">
        <f t="shared" ref="L196:L245" si="7">K196/J196</f>
        <v>3.3333333333333333E-2</v>
      </c>
      <c r="M196" s="55" t="s">
        <v>592</v>
      </c>
      <c r="N196" s="82" t="s">
        <v>826</v>
      </c>
      <c r="O196" s="23" t="s">
        <v>1141</v>
      </c>
      <c r="P196" s="78"/>
      <c r="Q196" s="78"/>
      <c r="R196" s="79" t="s">
        <v>594</v>
      </c>
      <c r="S196" s="23">
        <v>2233</v>
      </c>
      <c r="T196" s="23" t="s">
        <v>1142</v>
      </c>
      <c r="U196" s="23">
        <v>6261957401</v>
      </c>
      <c r="V196" s="23">
        <v>15</v>
      </c>
      <c r="W196" s="23" t="s">
        <v>610</v>
      </c>
      <c r="X196" s="80">
        <v>45231</v>
      </c>
      <c r="Y196" s="23">
        <v>150</v>
      </c>
      <c r="Z196" s="55" t="s">
        <v>1130</v>
      </c>
      <c r="AA196" s="55" t="s">
        <v>540</v>
      </c>
      <c r="AB196" s="55" t="s">
        <v>811</v>
      </c>
      <c r="AC196" s="55" t="s">
        <v>224</v>
      </c>
    </row>
    <row r="197" spans="1:29">
      <c r="A197" s="55">
        <v>12</v>
      </c>
      <c r="B197" s="55" t="s">
        <v>238</v>
      </c>
      <c r="C197" s="55" t="s">
        <v>1108</v>
      </c>
      <c r="D197" s="55" t="s">
        <v>224</v>
      </c>
      <c r="E197" s="23" t="s">
        <v>1143</v>
      </c>
      <c r="F197" s="23" t="s">
        <v>235</v>
      </c>
      <c r="G197" s="23" t="s">
        <v>798</v>
      </c>
      <c r="H197" s="23" t="s">
        <v>591</v>
      </c>
      <c r="I197" s="23">
        <v>500</v>
      </c>
      <c r="J197" s="55">
        <f t="shared" si="6"/>
        <v>3000</v>
      </c>
      <c r="K197" s="23">
        <v>120</v>
      </c>
      <c r="L197" s="77">
        <f t="shared" si="7"/>
        <v>0.04</v>
      </c>
      <c r="M197" s="55" t="s">
        <v>592</v>
      </c>
      <c r="N197" s="82" t="s">
        <v>826</v>
      </c>
      <c r="O197" s="23" t="s">
        <v>1144</v>
      </c>
      <c r="P197" s="55"/>
      <c r="Q197" s="55"/>
      <c r="R197" s="79" t="s">
        <v>594</v>
      </c>
      <c r="S197" s="23">
        <v>2233</v>
      </c>
      <c r="T197" s="23" t="s">
        <v>1103</v>
      </c>
      <c r="U197" s="23">
        <v>9584893360</v>
      </c>
      <c r="V197" s="23">
        <v>17</v>
      </c>
      <c r="W197" s="23" t="s">
        <v>610</v>
      </c>
      <c r="X197" s="80">
        <v>45232</v>
      </c>
      <c r="Y197" s="23">
        <v>170</v>
      </c>
      <c r="Z197" s="55" t="s">
        <v>1145</v>
      </c>
      <c r="AA197" s="55" t="s">
        <v>466</v>
      </c>
      <c r="AB197" s="55" t="s">
        <v>811</v>
      </c>
      <c r="AC197" s="55" t="s">
        <v>224</v>
      </c>
    </row>
    <row r="198" spans="1:29">
      <c r="A198" s="55">
        <v>13</v>
      </c>
      <c r="B198" s="55" t="s">
        <v>238</v>
      </c>
      <c r="C198" s="55" t="s">
        <v>1108</v>
      </c>
      <c r="D198" s="55" t="s">
        <v>224</v>
      </c>
      <c r="E198" s="23" t="s">
        <v>943</v>
      </c>
      <c r="F198" s="23" t="s">
        <v>235</v>
      </c>
      <c r="G198" s="23" t="s">
        <v>798</v>
      </c>
      <c r="H198" s="23" t="s">
        <v>591</v>
      </c>
      <c r="I198" s="23">
        <v>400</v>
      </c>
      <c r="J198" s="55">
        <f t="shared" si="6"/>
        <v>2400</v>
      </c>
      <c r="K198" s="23">
        <v>90</v>
      </c>
      <c r="L198" s="77">
        <f t="shared" si="7"/>
        <v>3.7499999999999999E-2</v>
      </c>
      <c r="M198" s="55" t="s">
        <v>592</v>
      </c>
      <c r="N198" s="23" t="s">
        <v>696</v>
      </c>
      <c r="O198" s="23" t="s">
        <v>1146</v>
      </c>
      <c r="P198" s="78"/>
      <c r="Q198" s="78"/>
      <c r="R198" s="79" t="s">
        <v>594</v>
      </c>
      <c r="S198" s="23" t="s">
        <v>696</v>
      </c>
      <c r="T198" s="23" t="s">
        <v>1147</v>
      </c>
      <c r="U198" s="23">
        <v>7804974108</v>
      </c>
      <c r="V198" s="23">
        <v>16</v>
      </c>
      <c r="W198" s="23" t="s">
        <v>610</v>
      </c>
      <c r="X198" s="80">
        <v>45233</v>
      </c>
      <c r="Y198" s="23">
        <v>160</v>
      </c>
      <c r="Z198" s="55" t="s">
        <v>1145</v>
      </c>
      <c r="AA198" s="55" t="s">
        <v>466</v>
      </c>
      <c r="AB198" s="55" t="s">
        <v>811</v>
      </c>
      <c r="AC198" s="55" t="s">
        <v>224</v>
      </c>
    </row>
    <row r="199" spans="1:29">
      <c r="A199" s="55">
        <v>14</v>
      </c>
      <c r="B199" s="55" t="s">
        <v>238</v>
      </c>
      <c r="C199" s="55" t="s">
        <v>1108</v>
      </c>
      <c r="D199" s="55" t="s">
        <v>224</v>
      </c>
      <c r="E199" s="23" t="s">
        <v>466</v>
      </c>
      <c r="F199" s="23" t="s">
        <v>235</v>
      </c>
      <c r="G199" s="23" t="s">
        <v>798</v>
      </c>
      <c r="H199" s="23" t="s">
        <v>591</v>
      </c>
      <c r="I199" s="23">
        <v>550</v>
      </c>
      <c r="J199" s="55">
        <f t="shared" si="6"/>
        <v>3300</v>
      </c>
      <c r="K199" s="23">
        <v>150</v>
      </c>
      <c r="L199" s="77">
        <f t="shared" si="7"/>
        <v>4.5454545454545456E-2</v>
      </c>
      <c r="M199" s="55" t="s">
        <v>592</v>
      </c>
      <c r="N199" s="82" t="s">
        <v>1148</v>
      </c>
      <c r="O199" s="23" t="s">
        <v>1149</v>
      </c>
      <c r="P199" s="78"/>
      <c r="Q199" s="78"/>
      <c r="R199" s="79" t="s">
        <v>594</v>
      </c>
      <c r="S199" s="23">
        <v>2253</v>
      </c>
      <c r="T199" s="23" t="s">
        <v>1150</v>
      </c>
      <c r="U199" s="23">
        <v>6261805926</v>
      </c>
      <c r="V199" s="23">
        <v>16</v>
      </c>
      <c r="W199" s="23" t="s">
        <v>610</v>
      </c>
      <c r="X199" s="80">
        <v>45233</v>
      </c>
      <c r="Y199" s="23">
        <v>160</v>
      </c>
      <c r="Z199" s="55" t="s">
        <v>1145</v>
      </c>
      <c r="AA199" s="55" t="s">
        <v>466</v>
      </c>
      <c r="AB199" s="55" t="s">
        <v>811</v>
      </c>
      <c r="AC199" s="55" t="s">
        <v>224</v>
      </c>
    </row>
    <row r="200" spans="1:29">
      <c r="A200" s="55">
        <v>15</v>
      </c>
      <c r="B200" s="55" t="s">
        <v>238</v>
      </c>
      <c r="C200" s="55" t="s">
        <v>1108</v>
      </c>
      <c r="D200" s="55" t="s">
        <v>224</v>
      </c>
      <c r="E200" s="23" t="s">
        <v>1151</v>
      </c>
      <c r="F200" s="23" t="s">
        <v>235</v>
      </c>
      <c r="G200" s="23" t="s">
        <v>354</v>
      </c>
      <c r="H200" s="23" t="s">
        <v>591</v>
      </c>
      <c r="I200" s="23">
        <v>450</v>
      </c>
      <c r="J200" s="55">
        <f t="shared" si="6"/>
        <v>2700</v>
      </c>
      <c r="K200" s="23">
        <v>90</v>
      </c>
      <c r="L200" s="77">
        <f t="shared" si="7"/>
        <v>3.3333333333333333E-2</v>
      </c>
      <c r="M200" s="55" t="s">
        <v>592</v>
      </c>
      <c r="N200" s="82" t="s">
        <v>826</v>
      </c>
      <c r="O200" s="23" t="s">
        <v>1152</v>
      </c>
      <c r="P200" s="78"/>
      <c r="Q200" s="78"/>
      <c r="R200" s="79" t="s">
        <v>594</v>
      </c>
      <c r="S200" s="23">
        <v>2233</v>
      </c>
      <c r="T200" s="23" t="s">
        <v>1153</v>
      </c>
      <c r="U200" s="23">
        <v>6264920276</v>
      </c>
      <c r="V200" s="23">
        <v>15</v>
      </c>
      <c r="W200" s="23" t="s">
        <v>610</v>
      </c>
      <c r="X200" s="80">
        <v>45235</v>
      </c>
      <c r="Y200" s="23">
        <v>150</v>
      </c>
      <c r="Z200" s="55" t="s">
        <v>1145</v>
      </c>
      <c r="AA200" s="55" t="s">
        <v>466</v>
      </c>
      <c r="AB200" s="55" t="s">
        <v>811</v>
      </c>
      <c r="AC200" s="55" t="s">
        <v>224</v>
      </c>
    </row>
    <row r="201" spans="1:29">
      <c r="A201" s="55">
        <v>16</v>
      </c>
      <c r="B201" s="55" t="s">
        <v>238</v>
      </c>
      <c r="C201" s="55" t="s">
        <v>1108</v>
      </c>
      <c r="D201" s="55" t="s">
        <v>224</v>
      </c>
      <c r="E201" s="23" t="s">
        <v>1154</v>
      </c>
      <c r="F201" s="23" t="s">
        <v>235</v>
      </c>
      <c r="G201" s="23" t="s">
        <v>798</v>
      </c>
      <c r="H201" s="23" t="s">
        <v>591</v>
      </c>
      <c r="I201" s="23">
        <v>400</v>
      </c>
      <c r="J201" s="55">
        <f t="shared" si="6"/>
        <v>2400</v>
      </c>
      <c r="K201" s="23">
        <v>90</v>
      </c>
      <c r="L201" s="77">
        <f t="shared" si="7"/>
        <v>3.7499999999999999E-2</v>
      </c>
      <c r="M201" s="55" t="s">
        <v>592</v>
      </c>
      <c r="N201" s="82" t="s">
        <v>826</v>
      </c>
      <c r="O201" s="23" t="s">
        <v>1155</v>
      </c>
      <c r="P201" s="78"/>
      <c r="Q201" s="78"/>
      <c r="R201" s="79" t="s">
        <v>594</v>
      </c>
      <c r="S201" s="23">
        <v>2253</v>
      </c>
      <c r="T201" s="23" t="s">
        <v>1156</v>
      </c>
      <c r="U201" s="23">
        <v>8719807580</v>
      </c>
      <c r="V201" s="23">
        <v>15</v>
      </c>
      <c r="W201" s="23" t="s">
        <v>610</v>
      </c>
      <c r="X201" s="80">
        <v>45235</v>
      </c>
      <c r="Y201" s="23">
        <v>150</v>
      </c>
      <c r="Z201" s="55" t="s">
        <v>1145</v>
      </c>
      <c r="AA201" s="55" t="s">
        <v>466</v>
      </c>
      <c r="AB201" s="55" t="s">
        <v>811</v>
      </c>
      <c r="AC201" s="55" t="s">
        <v>224</v>
      </c>
    </row>
    <row r="202" spans="1:29">
      <c r="A202" s="55">
        <v>17</v>
      </c>
      <c r="B202" s="55" t="s">
        <v>238</v>
      </c>
      <c r="C202" s="55" t="s">
        <v>1108</v>
      </c>
      <c r="D202" s="55" t="s">
        <v>224</v>
      </c>
      <c r="E202" s="23" t="s">
        <v>1157</v>
      </c>
      <c r="F202" s="23" t="s">
        <v>235</v>
      </c>
      <c r="G202" s="23" t="s">
        <v>354</v>
      </c>
      <c r="H202" s="23" t="s">
        <v>591</v>
      </c>
      <c r="I202" s="23">
        <v>500</v>
      </c>
      <c r="J202" s="55">
        <f t="shared" si="6"/>
        <v>3000</v>
      </c>
      <c r="K202" s="23">
        <v>120</v>
      </c>
      <c r="L202" s="77">
        <f t="shared" si="7"/>
        <v>0.04</v>
      </c>
      <c r="M202" s="55" t="s">
        <v>592</v>
      </c>
      <c r="N202" s="82" t="s">
        <v>1158</v>
      </c>
      <c r="O202" s="23" t="s">
        <v>1159</v>
      </c>
      <c r="P202" s="78"/>
      <c r="Q202" s="78"/>
      <c r="R202" s="79" t="s">
        <v>594</v>
      </c>
      <c r="S202" s="23">
        <v>2233</v>
      </c>
      <c r="T202" s="23" t="s">
        <v>1160</v>
      </c>
      <c r="U202" s="23">
        <v>6263149107</v>
      </c>
      <c r="V202" s="23">
        <v>15</v>
      </c>
      <c r="W202" s="23" t="s">
        <v>597</v>
      </c>
      <c r="X202" s="80">
        <v>45235</v>
      </c>
      <c r="Y202" s="23">
        <v>150</v>
      </c>
      <c r="Z202" s="55" t="s">
        <v>1145</v>
      </c>
      <c r="AA202" s="55" t="s">
        <v>466</v>
      </c>
      <c r="AB202" s="55" t="s">
        <v>811</v>
      </c>
      <c r="AC202" s="55" t="s">
        <v>224</v>
      </c>
    </row>
    <row r="203" spans="1:29">
      <c r="A203" s="55">
        <v>18</v>
      </c>
      <c r="B203" s="55" t="s">
        <v>238</v>
      </c>
      <c r="C203" s="55" t="s">
        <v>1108</v>
      </c>
      <c r="D203" s="55" t="s">
        <v>224</v>
      </c>
      <c r="E203" s="23" t="s">
        <v>1161</v>
      </c>
      <c r="F203" s="23" t="s">
        <v>224</v>
      </c>
      <c r="G203" s="23" t="s">
        <v>354</v>
      </c>
      <c r="H203" s="23" t="s">
        <v>591</v>
      </c>
      <c r="I203" s="23">
        <v>400</v>
      </c>
      <c r="J203" s="55">
        <f t="shared" si="6"/>
        <v>2400</v>
      </c>
      <c r="K203" s="23">
        <v>120</v>
      </c>
      <c r="L203" s="77">
        <f t="shared" si="7"/>
        <v>0.05</v>
      </c>
      <c r="M203" s="55" t="s">
        <v>592</v>
      </c>
      <c r="N203" s="82" t="s">
        <v>1056</v>
      </c>
      <c r="O203" s="23" t="s">
        <v>1162</v>
      </c>
      <c r="P203" s="78"/>
      <c r="Q203" s="78"/>
      <c r="R203" s="79" t="s">
        <v>594</v>
      </c>
      <c r="S203" s="23">
        <v>2253</v>
      </c>
      <c r="T203" s="23" t="s">
        <v>1163</v>
      </c>
      <c r="U203" s="23">
        <v>6260833190</v>
      </c>
      <c r="V203" s="23">
        <v>17</v>
      </c>
      <c r="W203" s="23" t="s">
        <v>610</v>
      </c>
      <c r="X203" s="80">
        <v>45236</v>
      </c>
      <c r="Y203" s="23">
        <v>170</v>
      </c>
      <c r="Z203" s="55" t="s">
        <v>1145</v>
      </c>
      <c r="AA203" s="55" t="s">
        <v>466</v>
      </c>
      <c r="AB203" s="55" t="s">
        <v>811</v>
      </c>
      <c r="AC203" s="55" t="s">
        <v>224</v>
      </c>
    </row>
    <row r="204" spans="1:29">
      <c r="A204" s="55">
        <v>19</v>
      </c>
      <c r="B204" s="55" t="s">
        <v>238</v>
      </c>
      <c r="C204" s="55" t="s">
        <v>1108</v>
      </c>
      <c r="D204" s="55" t="s">
        <v>224</v>
      </c>
      <c r="E204" s="23" t="s">
        <v>1164</v>
      </c>
      <c r="F204" s="23" t="s">
        <v>224</v>
      </c>
      <c r="G204" s="23" t="s">
        <v>354</v>
      </c>
      <c r="H204" s="23" t="s">
        <v>591</v>
      </c>
      <c r="I204" s="23">
        <v>400</v>
      </c>
      <c r="J204" s="55">
        <f t="shared" si="6"/>
        <v>2400</v>
      </c>
      <c r="K204" s="23">
        <v>120</v>
      </c>
      <c r="L204" s="77">
        <f t="shared" si="7"/>
        <v>0.05</v>
      </c>
      <c r="M204" s="55" t="s">
        <v>592</v>
      </c>
      <c r="N204" s="82" t="s">
        <v>1165</v>
      </c>
      <c r="O204" s="23" t="s">
        <v>1166</v>
      </c>
      <c r="P204" s="78"/>
      <c r="Q204" s="78"/>
      <c r="R204" s="79" t="s">
        <v>594</v>
      </c>
      <c r="S204" s="23">
        <v>2233</v>
      </c>
      <c r="T204" s="23" t="s">
        <v>1167</v>
      </c>
      <c r="U204" s="23">
        <v>7869427356</v>
      </c>
      <c r="V204" s="23">
        <v>15</v>
      </c>
      <c r="W204" s="23" t="s">
        <v>610</v>
      </c>
      <c r="X204" s="80">
        <v>45236</v>
      </c>
      <c r="Y204" s="23">
        <v>150</v>
      </c>
      <c r="Z204" s="55" t="s">
        <v>1168</v>
      </c>
      <c r="AA204" s="55" t="s">
        <v>466</v>
      </c>
      <c r="AB204" s="55" t="s">
        <v>811</v>
      </c>
      <c r="AC204" s="55" t="s">
        <v>224</v>
      </c>
    </row>
    <row r="205" spans="1:29">
      <c r="A205" s="55">
        <v>20</v>
      </c>
      <c r="B205" s="55" t="s">
        <v>238</v>
      </c>
      <c r="C205" s="55" t="s">
        <v>1108</v>
      </c>
      <c r="D205" s="55" t="s">
        <v>224</v>
      </c>
      <c r="E205" s="23" t="s">
        <v>523</v>
      </c>
      <c r="F205" s="23" t="s">
        <v>235</v>
      </c>
      <c r="G205" s="23" t="s">
        <v>798</v>
      </c>
      <c r="H205" s="23" t="s">
        <v>591</v>
      </c>
      <c r="I205" s="23">
        <v>550</v>
      </c>
      <c r="J205" s="55">
        <f t="shared" si="6"/>
        <v>3300</v>
      </c>
      <c r="K205" s="23">
        <v>150</v>
      </c>
      <c r="L205" s="77">
        <f t="shared" si="7"/>
        <v>4.5454545454545456E-2</v>
      </c>
      <c r="M205" s="55" t="s">
        <v>592</v>
      </c>
      <c r="N205" s="82" t="s">
        <v>1169</v>
      </c>
      <c r="O205" s="23" t="s">
        <v>1170</v>
      </c>
      <c r="P205" s="78"/>
      <c r="Q205" s="78"/>
      <c r="R205" s="79" t="s">
        <v>594</v>
      </c>
      <c r="S205" s="23">
        <v>2253</v>
      </c>
      <c r="T205" s="23" t="s">
        <v>1171</v>
      </c>
      <c r="U205" s="23">
        <v>9340797489</v>
      </c>
      <c r="V205" s="23">
        <v>18</v>
      </c>
      <c r="W205" s="23" t="s">
        <v>610</v>
      </c>
      <c r="X205" s="80">
        <v>45236</v>
      </c>
      <c r="Y205" s="23">
        <v>180</v>
      </c>
      <c r="Z205" s="55" t="s">
        <v>1168</v>
      </c>
      <c r="AA205" s="55" t="s">
        <v>466</v>
      </c>
      <c r="AB205" s="55" t="s">
        <v>811</v>
      </c>
      <c r="AC205" s="55" t="s">
        <v>224</v>
      </c>
    </row>
    <row r="206" spans="1:29">
      <c r="A206" s="55">
        <v>21</v>
      </c>
      <c r="B206" s="55" t="s">
        <v>238</v>
      </c>
      <c r="C206" s="55" t="s">
        <v>1108</v>
      </c>
      <c r="D206" s="55" t="s">
        <v>224</v>
      </c>
      <c r="E206" s="23" t="s">
        <v>1172</v>
      </c>
      <c r="F206" s="23" t="s">
        <v>235</v>
      </c>
      <c r="G206" s="23" t="s">
        <v>798</v>
      </c>
      <c r="H206" s="23" t="s">
        <v>591</v>
      </c>
      <c r="I206" s="23">
        <v>550</v>
      </c>
      <c r="J206" s="55">
        <f t="shared" si="6"/>
        <v>3300</v>
      </c>
      <c r="K206" s="23">
        <v>120</v>
      </c>
      <c r="L206" s="77">
        <f t="shared" si="7"/>
        <v>3.6363636363636362E-2</v>
      </c>
      <c r="M206" s="55" t="s">
        <v>592</v>
      </c>
      <c r="N206" s="23">
        <v>2111</v>
      </c>
      <c r="O206" s="23" t="s">
        <v>1173</v>
      </c>
      <c r="P206" s="78"/>
      <c r="Q206" s="78"/>
      <c r="R206" s="79" t="s">
        <v>594</v>
      </c>
      <c r="S206" s="23">
        <v>2233</v>
      </c>
      <c r="T206" s="23" t="s">
        <v>1174</v>
      </c>
      <c r="U206" s="23">
        <v>9131745924</v>
      </c>
      <c r="V206" s="23">
        <v>18</v>
      </c>
      <c r="W206" s="23" t="s">
        <v>610</v>
      </c>
      <c r="X206" s="80">
        <v>45237</v>
      </c>
      <c r="Y206" s="23">
        <v>180</v>
      </c>
      <c r="Z206" s="55" t="s">
        <v>1168</v>
      </c>
      <c r="AA206" s="55" t="s">
        <v>466</v>
      </c>
      <c r="AB206" s="55" t="s">
        <v>811</v>
      </c>
      <c r="AC206" s="55" t="s">
        <v>224</v>
      </c>
    </row>
    <row r="207" spans="1:29">
      <c r="A207" s="55">
        <v>22</v>
      </c>
      <c r="B207" s="55" t="s">
        <v>238</v>
      </c>
      <c r="C207" s="55" t="s">
        <v>1108</v>
      </c>
      <c r="D207" s="55" t="s">
        <v>224</v>
      </c>
      <c r="E207" s="23" t="s">
        <v>461</v>
      </c>
      <c r="F207" s="23" t="s">
        <v>235</v>
      </c>
      <c r="G207" s="23" t="s">
        <v>798</v>
      </c>
      <c r="H207" s="23" t="s">
        <v>591</v>
      </c>
      <c r="I207" s="23">
        <v>600</v>
      </c>
      <c r="J207" s="55">
        <f t="shared" si="6"/>
        <v>3600</v>
      </c>
      <c r="K207" s="23">
        <v>150</v>
      </c>
      <c r="L207" s="77">
        <f t="shared" si="7"/>
        <v>4.1666666666666664E-2</v>
      </c>
      <c r="M207" s="55" t="s">
        <v>592</v>
      </c>
      <c r="N207" s="23" t="s">
        <v>1119</v>
      </c>
      <c r="O207" s="23" t="s">
        <v>1175</v>
      </c>
      <c r="P207" s="78"/>
      <c r="Q207" s="78"/>
      <c r="R207" s="79" t="s">
        <v>594</v>
      </c>
      <c r="S207" s="23" t="s">
        <v>696</v>
      </c>
      <c r="T207" s="23" t="s">
        <v>1176</v>
      </c>
      <c r="U207" s="23">
        <v>6261904231</v>
      </c>
      <c r="V207" s="23">
        <v>17</v>
      </c>
      <c r="W207" s="23" t="s">
        <v>610</v>
      </c>
      <c r="X207" s="80">
        <v>45238</v>
      </c>
      <c r="Y207" s="23">
        <v>180</v>
      </c>
      <c r="Z207" s="55" t="s">
        <v>1177</v>
      </c>
      <c r="AA207" s="55" t="s">
        <v>461</v>
      </c>
      <c r="AB207" s="55" t="s">
        <v>811</v>
      </c>
      <c r="AC207" s="55" t="s">
        <v>224</v>
      </c>
    </row>
    <row r="208" spans="1:29">
      <c r="A208" s="55">
        <v>23</v>
      </c>
      <c r="B208" s="55" t="s">
        <v>238</v>
      </c>
      <c r="C208" s="55" t="s">
        <v>1108</v>
      </c>
      <c r="D208" s="55" t="s">
        <v>224</v>
      </c>
      <c r="E208" s="23" t="s">
        <v>1178</v>
      </c>
      <c r="F208" s="23" t="s">
        <v>235</v>
      </c>
      <c r="G208" s="23" t="s">
        <v>798</v>
      </c>
      <c r="H208" s="23" t="s">
        <v>591</v>
      </c>
      <c r="I208" s="23">
        <v>400</v>
      </c>
      <c r="J208" s="55">
        <f t="shared" si="6"/>
        <v>2400</v>
      </c>
      <c r="K208" s="23">
        <v>90</v>
      </c>
      <c r="L208" s="77">
        <f t="shared" si="7"/>
        <v>3.7499999999999999E-2</v>
      </c>
      <c r="M208" s="55" t="s">
        <v>592</v>
      </c>
      <c r="N208" s="82" t="s">
        <v>1179</v>
      </c>
      <c r="O208" s="23" t="s">
        <v>1116</v>
      </c>
      <c r="P208" s="55"/>
      <c r="Q208" s="55"/>
      <c r="R208" s="79" t="s">
        <v>594</v>
      </c>
      <c r="S208" s="23">
        <v>2233</v>
      </c>
      <c r="T208" s="23" t="s">
        <v>1180</v>
      </c>
      <c r="U208" s="23">
        <v>6268406539</v>
      </c>
      <c r="V208" s="23">
        <v>15</v>
      </c>
      <c r="W208" s="23" t="s">
        <v>610</v>
      </c>
      <c r="X208" s="80">
        <v>45238</v>
      </c>
      <c r="Y208" s="23">
        <v>150</v>
      </c>
      <c r="Z208" s="55" t="s">
        <v>1168</v>
      </c>
      <c r="AA208" s="55" t="s">
        <v>466</v>
      </c>
      <c r="AB208" s="55" t="s">
        <v>811</v>
      </c>
      <c r="AC208" s="55" t="s">
        <v>224</v>
      </c>
    </row>
    <row r="209" spans="1:29">
      <c r="A209" s="55">
        <v>24</v>
      </c>
      <c r="B209" s="55" t="s">
        <v>238</v>
      </c>
      <c r="C209" s="55" t="s">
        <v>1108</v>
      </c>
      <c r="D209" s="55" t="s">
        <v>224</v>
      </c>
      <c r="E209" s="23" t="s">
        <v>1181</v>
      </c>
      <c r="F209" s="23" t="s">
        <v>235</v>
      </c>
      <c r="G209" s="23" t="s">
        <v>354</v>
      </c>
      <c r="H209" s="23" t="s">
        <v>591</v>
      </c>
      <c r="I209" s="23">
        <v>450</v>
      </c>
      <c r="J209" s="55">
        <f t="shared" si="6"/>
        <v>2700</v>
      </c>
      <c r="K209" s="23">
        <v>120</v>
      </c>
      <c r="L209" s="77">
        <f t="shared" si="7"/>
        <v>4.4444444444444446E-2</v>
      </c>
      <c r="M209" s="55" t="s">
        <v>592</v>
      </c>
      <c r="N209" s="82" t="s">
        <v>1056</v>
      </c>
      <c r="O209" s="23" t="s">
        <v>1152</v>
      </c>
      <c r="P209" s="55"/>
      <c r="Q209" s="55"/>
      <c r="R209" s="79" t="s">
        <v>594</v>
      </c>
      <c r="S209" s="23">
        <v>2253</v>
      </c>
      <c r="T209" s="23" t="s">
        <v>1182</v>
      </c>
      <c r="U209" s="23">
        <v>9399301697</v>
      </c>
      <c r="V209" s="23">
        <v>15</v>
      </c>
      <c r="W209" s="23" t="s">
        <v>610</v>
      </c>
      <c r="X209" s="80">
        <v>45238</v>
      </c>
      <c r="Y209" s="23">
        <v>150</v>
      </c>
      <c r="Z209" s="55" t="s">
        <v>1168</v>
      </c>
      <c r="AA209" s="55" t="s">
        <v>466</v>
      </c>
      <c r="AB209" s="55" t="s">
        <v>811</v>
      </c>
      <c r="AC209" s="55" t="s">
        <v>224</v>
      </c>
    </row>
    <row r="210" spans="1:29">
      <c r="A210" s="55">
        <v>25</v>
      </c>
      <c r="B210" s="55" t="s">
        <v>238</v>
      </c>
      <c r="C210" s="55" t="s">
        <v>1108</v>
      </c>
      <c r="D210" s="55" t="s">
        <v>224</v>
      </c>
      <c r="E210" s="23" t="s">
        <v>1183</v>
      </c>
      <c r="F210" s="23" t="s">
        <v>235</v>
      </c>
      <c r="G210" s="23" t="s">
        <v>354</v>
      </c>
      <c r="H210" s="23" t="s">
        <v>591</v>
      </c>
      <c r="I210" s="23">
        <v>400</v>
      </c>
      <c r="J210" s="55">
        <f t="shared" si="6"/>
        <v>2400</v>
      </c>
      <c r="K210" s="23">
        <v>90</v>
      </c>
      <c r="L210" s="77">
        <f t="shared" si="7"/>
        <v>3.7499999999999999E-2</v>
      </c>
      <c r="M210" s="55" t="s">
        <v>592</v>
      </c>
      <c r="N210" s="82" t="s">
        <v>1056</v>
      </c>
      <c r="O210" s="23" t="s">
        <v>1184</v>
      </c>
      <c r="P210" s="55"/>
      <c r="Q210" s="55"/>
      <c r="R210" s="79" t="s">
        <v>594</v>
      </c>
      <c r="S210" s="23">
        <v>2253</v>
      </c>
      <c r="T210" s="23" t="s">
        <v>1185</v>
      </c>
      <c r="U210" s="23">
        <v>8809825381</v>
      </c>
      <c r="V210" s="23">
        <v>15</v>
      </c>
      <c r="W210" s="23" t="s">
        <v>597</v>
      </c>
      <c r="X210" s="80">
        <v>45239</v>
      </c>
      <c r="Y210" s="23">
        <v>150</v>
      </c>
      <c r="Z210" s="55" t="s">
        <v>1168</v>
      </c>
      <c r="AA210" s="55" t="s">
        <v>466</v>
      </c>
      <c r="AB210" s="55" t="s">
        <v>811</v>
      </c>
      <c r="AC210" s="55" t="s">
        <v>224</v>
      </c>
    </row>
    <row r="211" spans="1:29">
      <c r="A211" s="55">
        <v>26</v>
      </c>
      <c r="B211" s="55" t="s">
        <v>238</v>
      </c>
      <c r="C211" s="55" t="s">
        <v>1108</v>
      </c>
      <c r="D211" s="55" t="s">
        <v>224</v>
      </c>
      <c r="E211" s="23" t="s">
        <v>1186</v>
      </c>
      <c r="F211" s="23" t="s">
        <v>235</v>
      </c>
      <c r="G211" s="23" t="s">
        <v>798</v>
      </c>
      <c r="H211" s="23" t="s">
        <v>591</v>
      </c>
      <c r="I211" s="23">
        <v>450</v>
      </c>
      <c r="J211" s="55">
        <f t="shared" si="6"/>
        <v>2700</v>
      </c>
      <c r="K211" s="23">
        <v>90</v>
      </c>
      <c r="L211" s="77">
        <f t="shared" si="7"/>
        <v>3.3333333333333333E-2</v>
      </c>
      <c r="M211" s="55" t="s">
        <v>592</v>
      </c>
      <c r="N211" s="23" t="s">
        <v>1119</v>
      </c>
      <c r="O211" s="23" t="s">
        <v>1187</v>
      </c>
      <c r="P211" s="55"/>
      <c r="Q211" s="55"/>
      <c r="R211" s="79" t="s">
        <v>594</v>
      </c>
      <c r="S211" s="23" t="s">
        <v>696</v>
      </c>
      <c r="T211" s="23" t="s">
        <v>1188</v>
      </c>
      <c r="U211" s="23">
        <v>6340542910</v>
      </c>
      <c r="V211" s="23">
        <v>20</v>
      </c>
      <c r="W211" s="23" t="s">
        <v>597</v>
      </c>
      <c r="X211" s="80">
        <v>45239</v>
      </c>
      <c r="Y211" s="23">
        <v>200</v>
      </c>
      <c r="Z211" s="55" t="s">
        <v>1127</v>
      </c>
      <c r="AA211" s="55" t="s">
        <v>218</v>
      </c>
      <c r="AB211" s="55" t="s">
        <v>811</v>
      </c>
      <c r="AC211" s="55" t="s">
        <v>224</v>
      </c>
    </row>
    <row r="212" spans="1:29">
      <c r="A212" s="55">
        <v>27</v>
      </c>
      <c r="B212" s="55" t="s">
        <v>238</v>
      </c>
      <c r="C212" s="55" t="s">
        <v>1108</v>
      </c>
      <c r="D212" s="55" t="s">
        <v>224</v>
      </c>
      <c r="E212" s="23" t="s">
        <v>1189</v>
      </c>
      <c r="F212" s="23" t="s">
        <v>235</v>
      </c>
      <c r="G212" s="23" t="s">
        <v>354</v>
      </c>
      <c r="H212" s="23" t="s">
        <v>591</v>
      </c>
      <c r="I212" s="23">
        <v>500</v>
      </c>
      <c r="J212" s="55">
        <f t="shared" si="6"/>
        <v>3000</v>
      </c>
      <c r="K212" s="23">
        <v>120</v>
      </c>
      <c r="L212" s="77">
        <f t="shared" si="7"/>
        <v>0.04</v>
      </c>
      <c r="M212" s="55" t="s">
        <v>592</v>
      </c>
      <c r="N212" s="23" t="s">
        <v>1190</v>
      </c>
      <c r="O212" s="23" t="s">
        <v>1162</v>
      </c>
      <c r="P212" s="55"/>
      <c r="Q212" s="55"/>
      <c r="R212" s="79" t="s">
        <v>594</v>
      </c>
      <c r="S212" s="23">
        <v>2253</v>
      </c>
      <c r="T212" s="23" t="s">
        <v>1191</v>
      </c>
      <c r="U212" s="23">
        <v>8817217460</v>
      </c>
      <c r="V212" s="23">
        <v>18</v>
      </c>
      <c r="W212" s="23" t="s">
        <v>610</v>
      </c>
      <c r="X212" s="80">
        <v>45270</v>
      </c>
      <c r="Y212" s="23">
        <v>180</v>
      </c>
      <c r="Z212" s="55" t="s">
        <v>519</v>
      </c>
      <c r="AA212" s="55" t="s">
        <v>218</v>
      </c>
      <c r="AB212" s="55" t="s">
        <v>811</v>
      </c>
      <c r="AC212" s="55" t="s">
        <v>224</v>
      </c>
    </row>
    <row r="213" spans="1:29">
      <c r="A213" s="55">
        <v>28</v>
      </c>
      <c r="B213" s="55" t="s">
        <v>238</v>
      </c>
      <c r="C213" s="55" t="s">
        <v>1108</v>
      </c>
      <c r="D213" s="55" t="s">
        <v>224</v>
      </c>
      <c r="E213" s="23" t="s">
        <v>1192</v>
      </c>
      <c r="F213" s="23" t="s">
        <v>235</v>
      </c>
      <c r="G213" s="23" t="s">
        <v>798</v>
      </c>
      <c r="H213" s="23" t="s">
        <v>591</v>
      </c>
      <c r="I213" s="23">
        <v>450</v>
      </c>
      <c r="J213" s="55">
        <f t="shared" si="6"/>
        <v>2700</v>
      </c>
      <c r="K213" s="23">
        <v>120</v>
      </c>
      <c r="L213" s="77">
        <f t="shared" si="7"/>
        <v>4.4444444444444446E-2</v>
      </c>
      <c r="M213" s="55" t="s">
        <v>592</v>
      </c>
      <c r="N213" s="23" t="s">
        <v>1119</v>
      </c>
      <c r="O213" s="23" t="s">
        <v>1155</v>
      </c>
      <c r="P213" s="55"/>
      <c r="Q213" s="55"/>
      <c r="R213" s="79" t="s">
        <v>594</v>
      </c>
      <c r="S213" s="23" t="s">
        <v>696</v>
      </c>
      <c r="T213" s="23" t="s">
        <v>1193</v>
      </c>
      <c r="U213" s="23">
        <v>7987023094</v>
      </c>
      <c r="V213" s="23">
        <v>18</v>
      </c>
      <c r="W213" s="23" t="s">
        <v>597</v>
      </c>
      <c r="X213" s="80">
        <v>45240</v>
      </c>
      <c r="Y213" s="23">
        <v>180</v>
      </c>
      <c r="Z213" s="55" t="s">
        <v>519</v>
      </c>
      <c r="AA213" s="55" t="s">
        <v>218</v>
      </c>
      <c r="AB213" s="55" t="s">
        <v>811</v>
      </c>
      <c r="AC213" s="55" t="s">
        <v>224</v>
      </c>
    </row>
    <row r="214" spans="1:29">
      <c r="A214" s="55">
        <v>29</v>
      </c>
      <c r="B214" s="55" t="s">
        <v>238</v>
      </c>
      <c r="C214" s="55" t="s">
        <v>1108</v>
      </c>
      <c r="D214" s="55" t="s">
        <v>224</v>
      </c>
      <c r="E214" s="23" t="s">
        <v>1194</v>
      </c>
      <c r="F214" s="23" t="s">
        <v>235</v>
      </c>
      <c r="G214" s="23" t="s">
        <v>798</v>
      </c>
      <c r="H214" s="23" t="s">
        <v>591</v>
      </c>
      <c r="I214" s="23">
        <v>500</v>
      </c>
      <c r="J214" s="55">
        <f t="shared" si="6"/>
        <v>3000</v>
      </c>
      <c r="K214" s="23">
        <v>120</v>
      </c>
      <c r="L214" s="77">
        <f t="shared" si="7"/>
        <v>0.04</v>
      </c>
      <c r="M214" s="55" t="s">
        <v>592</v>
      </c>
      <c r="N214" s="82" t="s">
        <v>1056</v>
      </c>
      <c r="O214" s="23" t="s">
        <v>1162</v>
      </c>
      <c r="P214" s="55"/>
      <c r="Q214" s="55"/>
      <c r="R214" s="79" t="s">
        <v>594</v>
      </c>
      <c r="S214" s="23">
        <v>2253</v>
      </c>
      <c r="T214" s="23" t="s">
        <v>1195</v>
      </c>
      <c r="U214" s="23">
        <v>9098390460</v>
      </c>
      <c r="V214" s="23">
        <v>15</v>
      </c>
      <c r="W214" s="23" t="s">
        <v>610</v>
      </c>
      <c r="X214" s="80">
        <v>45240</v>
      </c>
      <c r="Y214" s="23">
        <v>150</v>
      </c>
      <c r="Z214" s="55" t="s">
        <v>519</v>
      </c>
      <c r="AA214" s="55" t="s">
        <v>218</v>
      </c>
      <c r="AB214" s="55" t="s">
        <v>811</v>
      </c>
      <c r="AC214" s="55" t="s">
        <v>224</v>
      </c>
    </row>
    <row r="215" spans="1:29">
      <c r="A215" s="55">
        <v>30</v>
      </c>
      <c r="B215" s="55" t="s">
        <v>238</v>
      </c>
      <c r="C215" s="55" t="s">
        <v>1108</v>
      </c>
      <c r="D215" s="55" t="s">
        <v>224</v>
      </c>
      <c r="E215" s="23" t="s">
        <v>1196</v>
      </c>
      <c r="F215" s="23" t="s">
        <v>224</v>
      </c>
      <c r="G215" s="23" t="s">
        <v>354</v>
      </c>
      <c r="H215" s="23" t="s">
        <v>591</v>
      </c>
      <c r="I215" s="23">
        <v>400</v>
      </c>
      <c r="J215" s="55">
        <f t="shared" si="6"/>
        <v>2400</v>
      </c>
      <c r="K215" s="23">
        <v>90</v>
      </c>
      <c r="L215" s="77">
        <f t="shared" si="7"/>
        <v>3.7499999999999999E-2</v>
      </c>
      <c r="M215" s="55" t="s">
        <v>592</v>
      </c>
      <c r="N215" s="82" t="s">
        <v>1056</v>
      </c>
      <c r="O215" s="23" t="s">
        <v>1197</v>
      </c>
      <c r="P215" s="55"/>
      <c r="Q215" s="55"/>
      <c r="R215" s="79" t="s">
        <v>594</v>
      </c>
      <c r="S215" s="23">
        <v>2253</v>
      </c>
      <c r="T215" s="23" t="s">
        <v>1198</v>
      </c>
      <c r="U215" s="23">
        <v>6264295703</v>
      </c>
      <c r="V215" s="23">
        <v>15</v>
      </c>
      <c r="W215" s="23" t="s">
        <v>610</v>
      </c>
      <c r="X215" s="80">
        <v>45241</v>
      </c>
      <c r="Y215" s="23">
        <v>150</v>
      </c>
      <c r="Z215" s="55" t="s">
        <v>519</v>
      </c>
      <c r="AA215" s="55" t="s">
        <v>218</v>
      </c>
      <c r="AB215" s="55" t="s">
        <v>811</v>
      </c>
      <c r="AC215" s="55" t="s">
        <v>224</v>
      </c>
    </row>
    <row r="216" spans="1:29">
      <c r="A216" s="55">
        <v>31</v>
      </c>
      <c r="B216" s="55" t="s">
        <v>238</v>
      </c>
      <c r="C216" s="55" t="s">
        <v>1108</v>
      </c>
      <c r="D216" s="55" t="s">
        <v>224</v>
      </c>
      <c r="E216" s="23" t="s">
        <v>1199</v>
      </c>
      <c r="F216" s="23" t="s">
        <v>235</v>
      </c>
      <c r="G216" s="23" t="s">
        <v>354</v>
      </c>
      <c r="H216" s="23" t="s">
        <v>591</v>
      </c>
      <c r="I216" s="23">
        <v>500</v>
      </c>
      <c r="J216" s="55">
        <f t="shared" si="6"/>
        <v>3000</v>
      </c>
      <c r="K216" s="23">
        <v>120</v>
      </c>
      <c r="L216" s="77">
        <f t="shared" si="7"/>
        <v>0.04</v>
      </c>
      <c r="M216" s="55" t="s">
        <v>592</v>
      </c>
      <c r="N216" s="82" t="s">
        <v>826</v>
      </c>
      <c r="O216" s="23" t="s">
        <v>1200</v>
      </c>
      <c r="P216" s="55"/>
      <c r="Q216" s="55"/>
      <c r="R216" s="79" t="s">
        <v>594</v>
      </c>
      <c r="S216" s="23">
        <v>2233</v>
      </c>
      <c r="T216" s="23" t="s">
        <v>1201</v>
      </c>
      <c r="U216" s="23">
        <v>9179871059</v>
      </c>
      <c r="V216" s="23">
        <v>17</v>
      </c>
      <c r="W216" s="23" t="s">
        <v>610</v>
      </c>
      <c r="X216" s="80">
        <v>45241</v>
      </c>
      <c r="Y216" s="23">
        <v>170</v>
      </c>
      <c r="Z216" s="55" t="s">
        <v>1127</v>
      </c>
      <c r="AA216" s="55" t="s">
        <v>218</v>
      </c>
      <c r="AB216" s="55" t="s">
        <v>811</v>
      </c>
      <c r="AC216" s="55" t="s">
        <v>224</v>
      </c>
    </row>
    <row r="217" spans="1:29">
      <c r="A217" s="55">
        <v>32</v>
      </c>
      <c r="B217" s="55" t="s">
        <v>238</v>
      </c>
      <c r="C217" s="55" t="s">
        <v>1108</v>
      </c>
      <c r="D217" s="55" t="s">
        <v>224</v>
      </c>
      <c r="E217" s="23" t="s">
        <v>1131</v>
      </c>
      <c r="F217" s="23" t="s">
        <v>224</v>
      </c>
      <c r="G217" s="23" t="s">
        <v>354</v>
      </c>
      <c r="H217" s="23" t="s">
        <v>591</v>
      </c>
      <c r="I217" s="23">
        <v>500</v>
      </c>
      <c r="J217" s="55">
        <f t="shared" si="6"/>
        <v>3000</v>
      </c>
      <c r="K217" s="23">
        <v>120</v>
      </c>
      <c r="L217" s="77">
        <f t="shared" si="7"/>
        <v>0.04</v>
      </c>
      <c r="M217" s="55" t="s">
        <v>592</v>
      </c>
      <c r="N217" s="23" t="s">
        <v>885</v>
      </c>
      <c r="O217" s="23" t="s">
        <v>1202</v>
      </c>
      <c r="P217" s="55"/>
      <c r="Q217" s="55"/>
      <c r="R217" s="79" t="s">
        <v>594</v>
      </c>
      <c r="S217" s="23">
        <v>2233</v>
      </c>
      <c r="T217" s="23" t="s">
        <v>1203</v>
      </c>
      <c r="U217" s="23">
        <v>7828358027</v>
      </c>
      <c r="V217" s="23">
        <v>15</v>
      </c>
      <c r="W217" s="23" t="s">
        <v>610</v>
      </c>
      <c r="X217" s="80">
        <v>45241</v>
      </c>
      <c r="Y217" s="23">
        <v>150</v>
      </c>
      <c r="Z217" s="55" t="s">
        <v>1127</v>
      </c>
      <c r="AA217" s="55" t="s">
        <v>218</v>
      </c>
      <c r="AB217" s="55" t="s">
        <v>811</v>
      </c>
      <c r="AC217" s="55" t="s">
        <v>224</v>
      </c>
    </row>
    <row r="218" spans="1:29">
      <c r="A218" s="55">
        <v>33</v>
      </c>
      <c r="B218" s="55" t="s">
        <v>238</v>
      </c>
      <c r="C218" s="55" t="s">
        <v>1108</v>
      </c>
      <c r="D218" s="55" t="s">
        <v>224</v>
      </c>
      <c r="E218" s="83" t="s">
        <v>1204</v>
      </c>
      <c r="F218" s="23" t="s">
        <v>224</v>
      </c>
      <c r="G218" s="23" t="s">
        <v>354</v>
      </c>
      <c r="H218" s="23" t="s">
        <v>591</v>
      </c>
      <c r="I218" s="84">
        <v>500</v>
      </c>
      <c r="J218" s="76">
        <f>I219*6</f>
        <v>2700</v>
      </c>
      <c r="K218" s="84">
        <v>120</v>
      </c>
      <c r="L218" s="77">
        <f t="shared" si="7"/>
        <v>4.4444444444444446E-2</v>
      </c>
      <c r="M218" s="55" t="s">
        <v>592</v>
      </c>
      <c r="N218" s="78" t="s">
        <v>961</v>
      </c>
      <c r="O218" s="23" t="s">
        <v>1141</v>
      </c>
      <c r="P218" s="55"/>
      <c r="Q218" s="55"/>
      <c r="R218" s="79" t="s">
        <v>610</v>
      </c>
      <c r="S218" s="79">
        <v>2233</v>
      </c>
      <c r="T218" s="79" t="s">
        <v>1205</v>
      </c>
      <c r="U218" s="79">
        <v>8850866260</v>
      </c>
      <c r="V218" s="79"/>
      <c r="W218" s="79"/>
      <c r="X218" s="79"/>
      <c r="Y218" s="79"/>
      <c r="Z218" s="55" t="s">
        <v>1206</v>
      </c>
      <c r="AA218" s="55" t="s">
        <v>218</v>
      </c>
      <c r="AB218" s="55" t="s">
        <v>811</v>
      </c>
      <c r="AC218" s="55" t="s">
        <v>224</v>
      </c>
    </row>
    <row r="219" spans="1:29">
      <c r="A219" s="55">
        <v>34</v>
      </c>
      <c r="B219" s="55" t="s">
        <v>238</v>
      </c>
      <c r="C219" s="55" t="s">
        <v>1108</v>
      </c>
      <c r="D219" s="55" t="s">
        <v>224</v>
      </c>
      <c r="E219" s="83" t="s">
        <v>1207</v>
      </c>
      <c r="F219" s="23" t="s">
        <v>224</v>
      </c>
      <c r="G219" s="23" t="s">
        <v>354</v>
      </c>
      <c r="H219" s="23" t="s">
        <v>591</v>
      </c>
      <c r="I219" s="84">
        <v>450</v>
      </c>
      <c r="J219" s="76">
        <f t="shared" ref="J219:J245" si="8">I220*6</f>
        <v>3000</v>
      </c>
      <c r="K219" s="84">
        <v>90</v>
      </c>
      <c r="L219" s="77">
        <f t="shared" si="7"/>
        <v>0.03</v>
      </c>
      <c r="M219" s="55" t="s">
        <v>592</v>
      </c>
      <c r="N219" s="78" t="s">
        <v>961</v>
      </c>
      <c r="O219" s="23" t="s">
        <v>1144</v>
      </c>
      <c r="P219" s="55"/>
      <c r="Q219" s="55"/>
      <c r="R219" s="79" t="s">
        <v>610</v>
      </c>
      <c r="S219" s="79">
        <v>2233</v>
      </c>
      <c r="T219" s="79" t="s">
        <v>1208</v>
      </c>
      <c r="U219" s="79">
        <v>9008670061</v>
      </c>
      <c r="V219" s="79"/>
      <c r="W219" s="79"/>
      <c r="X219" s="79"/>
      <c r="Y219" s="79"/>
      <c r="Z219" s="55" t="s">
        <v>1206</v>
      </c>
      <c r="AA219" s="55" t="s">
        <v>218</v>
      </c>
      <c r="AB219" s="55" t="s">
        <v>811</v>
      </c>
      <c r="AC219" s="55" t="s">
        <v>224</v>
      </c>
    </row>
    <row r="220" spans="1:29">
      <c r="A220" s="55">
        <v>35</v>
      </c>
      <c r="B220" s="55" t="s">
        <v>238</v>
      </c>
      <c r="C220" s="55" t="s">
        <v>1108</v>
      </c>
      <c r="D220" s="55" t="s">
        <v>224</v>
      </c>
      <c r="E220" s="83" t="s">
        <v>1209</v>
      </c>
      <c r="F220" s="23" t="s">
        <v>224</v>
      </c>
      <c r="G220" s="23" t="s">
        <v>354</v>
      </c>
      <c r="H220" s="23" t="s">
        <v>591</v>
      </c>
      <c r="I220" s="84">
        <v>500</v>
      </c>
      <c r="J220" s="76">
        <f t="shared" si="8"/>
        <v>2100</v>
      </c>
      <c r="K220" s="84">
        <v>120</v>
      </c>
      <c r="L220" s="77">
        <f t="shared" si="7"/>
        <v>5.7142857142857141E-2</v>
      </c>
      <c r="M220" s="55" t="s">
        <v>592</v>
      </c>
      <c r="N220" s="78" t="s">
        <v>961</v>
      </c>
      <c r="O220" s="23" t="s">
        <v>1146</v>
      </c>
      <c r="P220" s="55"/>
      <c r="Q220" s="55"/>
      <c r="R220" s="79" t="s">
        <v>610</v>
      </c>
      <c r="S220" s="79">
        <v>2253</v>
      </c>
      <c r="T220" s="79" t="s">
        <v>1210</v>
      </c>
      <c r="U220" s="79">
        <v>8770251199</v>
      </c>
      <c r="V220" s="79"/>
      <c r="W220" s="79"/>
      <c r="X220" s="79"/>
      <c r="Y220" s="79"/>
      <c r="Z220" s="55" t="s">
        <v>1206</v>
      </c>
      <c r="AA220" s="55" t="s">
        <v>218</v>
      </c>
      <c r="AB220" s="55" t="s">
        <v>811</v>
      </c>
      <c r="AC220" s="55" t="s">
        <v>224</v>
      </c>
    </row>
    <row r="221" spans="1:29" ht="15.75">
      <c r="A221" s="55">
        <v>36</v>
      </c>
      <c r="B221" s="55" t="s">
        <v>238</v>
      </c>
      <c r="C221" s="55" t="s">
        <v>1108</v>
      </c>
      <c r="D221" s="55" t="s">
        <v>224</v>
      </c>
      <c r="E221" s="81" t="s">
        <v>1211</v>
      </c>
      <c r="F221" s="23" t="s">
        <v>224</v>
      </c>
      <c r="G221" s="23" t="s">
        <v>354</v>
      </c>
      <c r="H221" s="23" t="s">
        <v>591</v>
      </c>
      <c r="I221" s="84">
        <v>350</v>
      </c>
      <c r="J221" s="76">
        <f t="shared" si="8"/>
        <v>3000</v>
      </c>
      <c r="K221" s="84">
        <v>60</v>
      </c>
      <c r="L221" s="77">
        <f t="shared" si="7"/>
        <v>0.02</v>
      </c>
      <c r="M221" s="55" t="s">
        <v>592</v>
      </c>
      <c r="N221" s="78" t="s">
        <v>961</v>
      </c>
      <c r="O221" s="23" t="s">
        <v>1149</v>
      </c>
      <c r="P221" s="78"/>
      <c r="Q221" s="78"/>
      <c r="R221" s="79" t="s">
        <v>610</v>
      </c>
      <c r="S221" s="79">
        <v>2233</v>
      </c>
      <c r="T221" s="79" t="s">
        <v>1212</v>
      </c>
      <c r="U221" s="79">
        <v>8817313802</v>
      </c>
      <c r="V221" s="79"/>
      <c r="W221" s="79"/>
      <c r="X221" s="79"/>
      <c r="Y221" s="79"/>
      <c r="Z221" s="55" t="s">
        <v>1206</v>
      </c>
      <c r="AA221" s="55" t="s">
        <v>218</v>
      </c>
      <c r="AB221" s="55" t="s">
        <v>811</v>
      </c>
      <c r="AC221" s="55" t="s">
        <v>224</v>
      </c>
    </row>
    <row r="222" spans="1:29" ht="15.75">
      <c r="A222" s="55">
        <v>37</v>
      </c>
      <c r="B222" s="55" t="s">
        <v>238</v>
      </c>
      <c r="C222" s="55" t="s">
        <v>1108</v>
      </c>
      <c r="D222" s="55" t="s">
        <v>224</v>
      </c>
      <c r="E222" s="81" t="s">
        <v>1213</v>
      </c>
      <c r="F222" s="23" t="s">
        <v>224</v>
      </c>
      <c r="G222" s="23" t="s">
        <v>354</v>
      </c>
      <c r="H222" s="23" t="s">
        <v>591</v>
      </c>
      <c r="I222" s="84">
        <v>500</v>
      </c>
      <c r="J222" s="76">
        <f t="shared" si="8"/>
        <v>3000</v>
      </c>
      <c r="K222" s="84">
        <v>120</v>
      </c>
      <c r="L222" s="77">
        <f t="shared" si="7"/>
        <v>0.04</v>
      </c>
      <c r="M222" s="55" t="s">
        <v>592</v>
      </c>
      <c r="N222" s="78" t="s">
        <v>961</v>
      </c>
      <c r="O222" s="23" t="s">
        <v>1152</v>
      </c>
      <c r="P222" s="78"/>
      <c r="Q222" s="78"/>
      <c r="R222" s="79" t="s">
        <v>610</v>
      </c>
      <c r="S222" s="79">
        <v>2233</v>
      </c>
      <c r="T222" s="79" t="s">
        <v>1214</v>
      </c>
      <c r="U222" s="79">
        <v>9340195307</v>
      </c>
      <c r="V222" s="79"/>
      <c r="W222" s="79"/>
      <c r="X222" s="79"/>
      <c r="Y222" s="79"/>
      <c r="Z222" s="55" t="s">
        <v>1206</v>
      </c>
      <c r="AA222" s="55" t="s">
        <v>218</v>
      </c>
      <c r="AB222" s="55" t="s">
        <v>811</v>
      </c>
      <c r="AC222" s="55" t="s">
        <v>224</v>
      </c>
    </row>
    <row r="223" spans="1:29" ht="15.75">
      <c r="A223" s="55">
        <v>38</v>
      </c>
      <c r="B223" s="55" t="s">
        <v>238</v>
      </c>
      <c r="C223" s="55" t="s">
        <v>1108</v>
      </c>
      <c r="D223" s="55" t="s">
        <v>224</v>
      </c>
      <c r="E223" s="81" t="s">
        <v>1215</v>
      </c>
      <c r="F223" s="23" t="s">
        <v>224</v>
      </c>
      <c r="G223" s="23" t="s">
        <v>354</v>
      </c>
      <c r="H223" s="23" t="s">
        <v>591</v>
      </c>
      <c r="I223" s="84">
        <v>500</v>
      </c>
      <c r="J223" s="76">
        <f t="shared" si="8"/>
        <v>2400</v>
      </c>
      <c r="K223" s="84">
        <v>120</v>
      </c>
      <c r="L223" s="77">
        <f t="shared" si="7"/>
        <v>0.05</v>
      </c>
      <c r="M223" s="55" t="s">
        <v>592</v>
      </c>
      <c r="N223" s="78" t="s">
        <v>1056</v>
      </c>
      <c r="O223" s="23" t="s">
        <v>1155</v>
      </c>
      <c r="P223" s="78"/>
      <c r="Q223" s="78"/>
      <c r="R223" s="79" t="s">
        <v>610</v>
      </c>
      <c r="S223" s="79">
        <v>2253</v>
      </c>
      <c r="T223" s="79" t="s">
        <v>1216</v>
      </c>
      <c r="U223" s="79">
        <v>8817253715</v>
      </c>
      <c r="V223" s="79"/>
      <c r="W223" s="79"/>
      <c r="X223" s="79"/>
      <c r="Y223" s="79"/>
      <c r="Z223" s="55" t="s">
        <v>1206</v>
      </c>
      <c r="AA223" s="55" t="s">
        <v>218</v>
      </c>
      <c r="AB223" s="55" t="s">
        <v>811</v>
      </c>
      <c r="AC223" s="55" t="s">
        <v>224</v>
      </c>
    </row>
    <row r="224" spans="1:29" ht="15.75">
      <c r="A224" s="55">
        <v>39</v>
      </c>
      <c r="B224" s="55" t="s">
        <v>238</v>
      </c>
      <c r="C224" s="55" t="s">
        <v>1108</v>
      </c>
      <c r="D224" s="55" t="s">
        <v>224</v>
      </c>
      <c r="E224" s="81" t="s">
        <v>1217</v>
      </c>
      <c r="F224" s="23" t="s">
        <v>224</v>
      </c>
      <c r="G224" s="23" t="s">
        <v>354</v>
      </c>
      <c r="H224" s="23" t="s">
        <v>591</v>
      </c>
      <c r="I224" s="84">
        <v>400</v>
      </c>
      <c r="J224" s="76">
        <f t="shared" si="8"/>
        <v>2700</v>
      </c>
      <c r="K224" s="84">
        <v>90</v>
      </c>
      <c r="L224" s="77">
        <f t="shared" si="7"/>
        <v>3.3333333333333333E-2</v>
      </c>
      <c r="M224" s="55" t="s">
        <v>592</v>
      </c>
      <c r="N224" s="55" t="s">
        <v>1119</v>
      </c>
      <c r="O224" s="23" t="s">
        <v>1159</v>
      </c>
      <c r="P224" s="78"/>
      <c r="Q224" s="78"/>
      <c r="R224" s="79" t="s">
        <v>610</v>
      </c>
      <c r="S224" s="79" t="s">
        <v>696</v>
      </c>
      <c r="T224" s="79" t="s">
        <v>1218</v>
      </c>
      <c r="U224" s="79">
        <v>8817184830</v>
      </c>
      <c r="V224" s="79"/>
      <c r="W224" s="79"/>
      <c r="X224" s="79"/>
      <c r="Y224" s="79"/>
      <c r="Z224" s="55" t="s">
        <v>1206</v>
      </c>
      <c r="AA224" s="55" t="s">
        <v>218</v>
      </c>
      <c r="AB224" s="55" t="s">
        <v>811</v>
      </c>
      <c r="AC224" s="55" t="s">
        <v>224</v>
      </c>
    </row>
    <row r="225" spans="1:29" ht="15.75">
      <c r="A225" s="55">
        <v>40</v>
      </c>
      <c r="B225" s="55" t="s">
        <v>238</v>
      </c>
      <c r="C225" s="55" t="s">
        <v>1108</v>
      </c>
      <c r="D225" s="55" t="s">
        <v>224</v>
      </c>
      <c r="E225" s="81" t="s">
        <v>1219</v>
      </c>
      <c r="F225" s="23" t="s">
        <v>224</v>
      </c>
      <c r="G225" s="23" t="s">
        <v>354</v>
      </c>
      <c r="H225" s="23" t="s">
        <v>591</v>
      </c>
      <c r="I225" s="84">
        <v>450</v>
      </c>
      <c r="J225" s="76">
        <f t="shared" si="8"/>
        <v>3000</v>
      </c>
      <c r="K225" s="84">
        <v>120</v>
      </c>
      <c r="L225" s="77">
        <f t="shared" si="7"/>
        <v>0.04</v>
      </c>
      <c r="M225" s="55" t="s">
        <v>592</v>
      </c>
      <c r="N225" s="78" t="s">
        <v>1220</v>
      </c>
      <c r="O225" s="23" t="s">
        <v>1162</v>
      </c>
      <c r="P225" s="78"/>
      <c r="Q225" s="78"/>
      <c r="R225" s="79" t="s">
        <v>610</v>
      </c>
      <c r="S225" s="79">
        <v>2253</v>
      </c>
      <c r="T225" s="79" t="s">
        <v>1221</v>
      </c>
      <c r="U225" s="79">
        <v>9754035001</v>
      </c>
      <c r="V225" s="79"/>
      <c r="W225" s="79"/>
      <c r="X225" s="79"/>
      <c r="Y225" s="79"/>
      <c r="Z225" s="55" t="s">
        <v>1127</v>
      </c>
      <c r="AA225" s="55" t="s">
        <v>218</v>
      </c>
      <c r="AB225" s="55" t="s">
        <v>811</v>
      </c>
      <c r="AC225" s="55" t="s">
        <v>224</v>
      </c>
    </row>
    <row r="226" spans="1:29" ht="15.75">
      <c r="A226" s="55">
        <v>41</v>
      </c>
      <c r="B226" s="55" t="s">
        <v>238</v>
      </c>
      <c r="C226" s="55" t="s">
        <v>1108</v>
      </c>
      <c r="D226" s="55" t="s">
        <v>224</v>
      </c>
      <c r="E226" s="81" t="s">
        <v>1222</v>
      </c>
      <c r="F226" s="23" t="s">
        <v>224</v>
      </c>
      <c r="G226" s="23" t="s">
        <v>354</v>
      </c>
      <c r="H226" s="23" t="s">
        <v>591</v>
      </c>
      <c r="I226" s="84">
        <v>500</v>
      </c>
      <c r="J226" s="76">
        <f t="shared" si="8"/>
        <v>2700</v>
      </c>
      <c r="K226" s="84">
        <v>120</v>
      </c>
      <c r="L226" s="77">
        <f t="shared" si="7"/>
        <v>4.4444444444444446E-2</v>
      </c>
      <c r="M226" s="55" t="s">
        <v>592</v>
      </c>
      <c r="N226" s="78" t="s">
        <v>1220</v>
      </c>
      <c r="O226" s="23" t="s">
        <v>1166</v>
      </c>
      <c r="P226" s="78"/>
      <c r="Q226" s="78"/>
      <c r="R226" s="79" t="s">
        <v>610</v>
      </c>
      <c r="S226" s="79">
        <v>2233</v>
      </c>
      <c r="T226" s="79" t="s">
        <v>1223</v>
      </c>
      <c r="U226" s="79">
        <v>7000989139</v>
      </c>
      <c r="V226" s="79"/>
      <c r="W226" s="79"/>
      <c r="X226" s="79"/>
      <c r="Y226" s="79"/>
      <c r="Z226" s="55" t="s">
        <v>1127</v>
      </c>
      <c r="AA226" s="55" t="s">
        <v>218</v>
      </c>
      <c r="AB226" s="55" t="s">
        <v>811</v>
      </c>
      <c r="AC226" s="55" t="s">
        <v>224</v>
      </c>
    </row>
    <row r="227" spans="1:29" ht="15.75">
      <c r="A227" s="55">
        <v>42</v>
      </c>
      <c r="B227" s="55" t="s">
        <v>238</v>
      </c>
      <c r="C227" s="55" t="s">
        <v>1108</v>
      </c>
      <c r="D227" s="55" t="s">
        <v>224</v>
      </c>
      <c r="E227" s="81" t="s">
        <v>1224</v>
      </c>
      <c r="F227" s="23" t="s">
        <v>224</v>
      </c>
      <c r="G227" s="23" t="s">
        <v>354</v>
      </c>
      <c r="H227" s="23" t="s">
        <v>591</v>
      </c>
      <c r="I227" s="84">
        <v>450</v>
      </c>
      <c r="J227" s="76">
        <f t="shared" si="8"/>
        <v>2400</v>
      </c>
      <c r="K227" s="84">
        <v>120</v>
      </c>
      <c r="L227" s="77">
        <f t="shared" si="7"/>
        <v>0.05</v>
      </c>
      <c r="M227" s="55" t="s">
        <v>592</v>
      </c>
      <c r="N227" s="78" t="s">
        <v>1220</v>
      </c>
      <c r="O227" s="23" t="s">
        <v>1170</v>
      </c>
      <c r="P227" s="78"/>
      <c r="Q227" s="78"/>
      <c r="R227" s="79" t="s">
        <v>610</v>
      </c>
      <c r="S227" s="79">
        <v>2253</v>
      </c>
      <c r="T227" s="79" t="s">
        <v>1225</v>
      </c>
      <c r="U227" s="79">
        <v>7000859971</v>
      </c>
      <c r="V227" s="79"/>
      <c r="W227" s="79"/>
      <c r="X227" s="79"/>
      <c r="Y227" s="79"/>
      <c r="Z227" s="55" t="s">
        <v>1127</v>
      </c>
      <c r="AA227" s="55" t="s">
        <v>218</v>
      </c>
      <c r="AB227" s="55" t="s">
        <v>811</v>
      </c>
      <c r="AC227" s="55" t="s">
        <v>224</v>
      </c>
    </row>
    <row r="228" spans="1:29" ht="15.75">
      <c r="A228" s="55">
        <v>43</v>
      </c>
      <c r="B228" s="55" t="s">
        <v>238</v>
      </c>
      <c r="C228" s="55" t="s">
        <v>1108</v>
      </c>
      <c r="D228" s="55" t="s">
        <v>224</v>
      </c>
      <c r="E228" s="81" t="s">
        <v>1226</v>
      </c>
      <c r="F228" s="23" t="s">
        <v>224</v>
      </c>
      <c r="G228" s="23" t="s">
        <v>354</v>
      </c>
      <c r="H228" s="23" t="s">
        <v>591</v>
      </c>
      <c r="I228" s="84">
        <v>400</v>
      </c>
      <c r="J228" s="76">
        <f t="shared" si="8"/>
        <v>3000</v>
      </c>
      <c r="K228" s="84">
        <v>90</v>
      </c>
      <c r="L228" s="77">
        <f t="shared" si="7"/>
        <v>0.03</v>
      </c>
      <c r="M228" s="55" t="s">
        <v>592</v>
      </c>
      <c r="N228" s="78" t="s">
        <v>1220</v>
      </c>
      <c r="O228" s="23" t="s">
        <v>1173</v>
      </c>
      <c r="P228" s="78"/>
      <c r="Q228" s="78"/>
      <c r="R228" s="79" t="s">
        <v>610</v>
      </c>
      <c r="S228" s="79">
        <v>2233</v>
      </c>
      <c r="T228" s="79" t="s">
        <v>1227</v>
      </c>
      <c r="U228" s="79">
        <v>9617715651</v>
      </c>
      <c r="V228" s="79"/>
      <c r="W228" s="79"/>
      <c r="X228" s="79"/>
      <c r="Y228" s="79"/>
      <c r="Z228" s="55" t="s">
        <v>1127</v>
      </c>
      <c r="AA228" s="55" t="s">
        <v>218</v>
      </c>
      <c r="AB228" s="55" t="s">
        <v>811</v>
      </c>
      <c r="AC228" s="55" t="s">
        <v>224</v>
      </c>
    </row>
    <row r="229" spans="1:29">
      <c r="A229" s="55">
        <v>44</v>
      </c>
      <c r="B229" s="55" t="s">
        <v>238</v>
      </c>
      <c r="C229" s="55" t="s">
        <v>1108</v>
      </c>
      <c r="D229" s="55" t="s">
        <v>224</v>
      </c>
      <c r="E229" s="23" t="s">
        <v>1228</v>
      </c>
      <c r="F229" s="23" t="s">
        <v>224</v>
      </c>
      <c r="G229" s="23" t="s">
        <v>354</v>
      </c>
      <c r="H229" s="23" t="s">
        <v>591</v>
      </c>
      <c r="I229" s="84">
        <v>500</v>
      </c>
      <c r="J229" s="76">
        <f t="shared" si="8"/>
        <v>2700</v>
      </c>
      <c r="K229" s="84">
        <v>150</v>
      </c>
      <c r="L229" s="77">
        <f t="shared" si="7"/>
        <v>5.5555555555555552E-2</v>
      </c>
      <c r="M229" s="55" t="s">
        <v>592</v>
      </c>
      <c r="N229" s="78" t="s">
        <v>1220</v>
      </c>
      <c r="O229" s="23" t="s">
        <v>1175</v>
      </c>
      <c r="P229" s="78"/>
      <c r="Q229" s="78"/>
      <c r="R229" s="79" t="s">
        <v>610</v>
      </c>
      <c r="S229" s="79">
        <v>2121</v>
      </c>
      <c r="T229" s="86" t="s">
        <v>1229</v>
      </c>
      <c r="U229" s="86">
        <v>9303794303</v>
      </c>
      <c r="V229" s="79"/>
      <c r="W229" s="79"/>
      <c r="X229" s="79"/>
      <c r="Y229" s="79"/>
      <c r="Z229" s="55" t="s">
        <v>1230</v>
      </c>
      <c r="AA229" s="55" t="s">
        <v>218</v>
      </c>
      <c r="AB229" s="55" t="s">
        <v>811</v>
      </c>
      <c r="AC229" s="55" t="s">
        <v>224</v>
      </c>
    </row>
    <row r="230" spans="1:29">
      <c r="A230" s="55">
        <v>45</v>
      </c>
      <c r="B230" s="55" t="s">
        <v>238</v>
      </c>
      <c r="C230" s="55" t="s">
        <v>1108</v>
      </c>
      <c r="D230" s="55" t="s">
        <v>224</v>
      </c>
      <c r="E230" s="23" t="s">
        <v>1231</v>
      </c>
      <c r="F230" s="23" t="s">
        <v>224</v>
      </c>
      <c r="G230" s="23" t="s">
        <v>354</v>
      </c>
      <c r="H230" s="23" t="s">
        <v>591</v>
      </c>
      <c r="I230" s="84">
        <v>450</v>
      </c>
      <c r="J230" s="76">
        <f t="shared" si="8"/>
        <v>2400</v>
      </c>
      <c r="K230" s="84">
        <v>90</v>
      </c>
      <c r="L230" s="77">
        <f t="shared" si="7"/>
        <v>3.7499999999999999E-2</v>
      </c>
      <c r="M230" s="55" t="s">
        <v>592</v>
      </c>
      <c r="N230" s="78" t="s">
        <v>1220</v>
      </c>
      <c r="O230" s="23" t="s">
        <v>1116</v>
      </c>
      <c r="P230" s="78"/>
      <c r="Q230" s="78"/>
      <c r="R230" s="79" t="s">
        <v>610</v>
      </c>
      <c r="S230" s="79">
        <v>2121</v>
      </c>
      <c r="T230" s="86" t="s">
        <v>1232</v>
      </c>
      <c r="U230" s="86">
        <v>8103266135</v>
      </c>
      <c r="V230" s="79"/>
      <c r="W230" s="79"/>
      <c r="X230" s="79"/>
      <c r="Y230" s="79"/>
      <c r="Z230" s="55" t="s">
        <v>1230</v>
      </c>
      <c r="AA230" s="55" t="s">
        <v>218</v>
      </c>
      <c r="AB230" s="55" t="s">
        <v>811</v>
      </c>
      <c r="AC230" s="55" t="s">
        <v>224</v>
      </c>
    </row>
    <row r="231" spans="1:29">
      <c r="A231" s="55">
        <v>46</v>
      </c>
      <c r="B231" s="55" t="s">
        <v>238</v>
      </c>
      <c r="C231" s="55" t="s">
        <v>1108</v>
      </c>
      <c r="D231" s="55" t="s">
        <v>224</v>
      </c>
      <c r="E231" s="23" t="s">
        <v>1233</v>
      </c>
      <c r="F231" s="23" t="s">
        <v>224</v>
      </c>
      <c r="G231" s="23" t="s">
        <v>354</v>
      </c>
      <c r="H231" s="23" t="s">
        <v>591</v>
      </c>
      <c r="I231" s="84">
        <v>400</v>
      </c>
      <c r="J231" s="76">
        <f t="shared" si="8"/>
        <v>3000</v>
      </c>
      <c r="K231" s="84">
        <v>60</v>
      </c>
      <c r="L231" s="77">
        <f t="shared" si="7"/>
        <v>0.02</v>
      </c>
      <c r="M231" s="55" t="s">
        <v>592</v>
      </c>
      <c r="N231" s="78" t="s">
        <v>1119</v>
      </c>
      <c r="O231" s="23" t="s">
        <v>1152</v>
      </c>
      <c r="P231" s="78"/>
      <c r="Q231" s="78"/>
      <c r="R231" s="79" t="s">
        <v>610</v>
      </c>
      <c r="S231" s="79" t="s">
        <v>696</v>
      </c>
      <c r="T231" s="86" t="s">
        <v>1234</v>
      </c>
      <c r="U231" s="86">
        <v>7000405928</v>
      </c>
      <c r="V231" s="79"/>
      <c r="W231" s="79"/>
      <c r="X231" s="79"/>
      <c r="Y231" s="79"/>
      <c r="Z231" s="55" t="s">
        <v>1230</v>
      </c>
      <c r="AA231" s="55" t="s">
        <v>218</v>
      </c>
      <c r="AB231" s="55" t="s">
        <v>811</v>
      </c>
      <c r="AC231" s="55" t="s">
        <v>224</v>
      </c>
    </row>
    <row r="232" spans="1:29">
      <c r="A232" s="55">
        <v>47</v>
      </c>
      <c r="B232" s="55" t="s">
        <v>238</v>
      </c>
      <c r="C232" s="55" t="s">
        <v>1108</v>
      </c>
      <c r="D232" s="55" t="s">
        <v>224</v>
      </c>
      <c r="E232" s="23" t="s">
        <v>1235</v>
      </c>
      <c r="F232" s="23" t="s">
        <v>224</v>
      </c>
      <c r="G232" s="23" t="s">
        <v>354</v>
      </c>
      <c r="H232" s="23" t="s">
        <v>591</v>
      </c>
      <c r="I232" s="84">
        <v>500</v>
      </c>
      <c r="J232" s="76">
        <f t="shared" si="8"/>
        <v>2700</v>
      </c>
      <c r="K232" s="84">
        <v>120</v>
      </c>
      <c r="L232" s="77">
        <f t="shared" si="7"/>
        <v>4.4444444444444446E-2</v>
      </c>
      <c r="M232" s="55" t="s">
        <v>592</v>
      </c>
      <c r="N232" s="78" t="s">
        <v>1236</v>
      </c>
      <c r="O232" s="23" t="s">
        <v>1184</v>
      </c>
      <c r="P232" s="78"/>
      <c r="Q232" s="78"/>
      <c r="R232" s="79" t="s">
        <v>610</v>
      </c>
      <c r="S232" s="79">
        <v>2253</v>
      </c>
      <c r="T232" s="86" t="s">
        <v>947</v>
      </c>
      <c r="U232" s="86">
        <v>9340309800</v>
      </c>
      <c r="V232" s="79"/>
      <c r="W232" s="79"/>
      <c r="X232" s="79"/>
      <c r="Y232" s="79"/>
      <c r="Z232" s="55" t="s">
        <v>1230</v>
      </c>
      <c r="AA232" s="55" t="s">
        <v>218</v>
      </c>
      <c r="AB232" s="55" t="s">
        <v>811</v>
      </c>
      <c r="AC232" s="55" t="s">
        <v>224</v>
      </c>
    </row>
    <row r="233" spans="1:29">
      <c r="A233" s="55">
        <v>48</v>
      </c>
      <c r="B233" s="55" t="s">
        <v>238</v>
      </c>
      <c r="C233" s="55" t="s">
        <v>1108</v>
      </c>
      <c r="D233" s="55" t="s">
        <v>224</v>
      </c>
      <c r="E233" s="23" t="s">
        <v>1237</v>
      </c>
      <c r="F233" s="23" t="s">
        <v>224</v>
      </c>
      <c r="G233" s="23" t="s">
        <v>354</v>
      </c>
      <c r="H233" s="23" t="s">
        <v>591</v>
      </c>
      <c r="I233" s="84">
        <v>450</v>
      </c>
      <c r="J233" s="76">
        <f t="shared" si="8"/>
        <v>2400</v>
      </c>
      <c r="K233" s="84">
        <v>90</v>
      </c>
      <c r="L233" s="77">
        <f t="shared" si="7"/>
        <v>3.7499999999999999E-2</v>
      </c>
      <c r="M233" s="55" t="s">
        <v>592</v>
      </c>
      <c r="N233" s="78" t="s">
        <v>1236</v>
      </c>
      <c r="O233" s="23" t="s">
        <v>1187</v>
      </c>
      <c r="P233" s="78"/>
      <c r="Q233" s="78"/>
      <c r="R233" s="79" t="s">
        <v>610</v>
      </c>
      <c r="S233" s="79">
        <v>2233</v>
      </c>
      <c r="T233" s="86" t="s">
        <v>1238</v>
      </c>
      <c r="U233" s="86">
        <v>8889145608</v>
      </c>
      <c r="V233" s="79"/>
      <c r="W233" s="79"/>
      <c r="X233" s="79"/>
      <c r="Y233" s="79"/>
      <c r="Z233" s="55" t="s">
        <v>1239</v>
      </c>
      <c r="AA233" s="55" t="s">
        <v>218</v>
      </c>
      <c r="AB233" s="55" t="s">
        <v>811</v>
      </c>
      <c r="AC233" s="55" t="s">
        <v>224</v>
      </c>
    </row>
    <row r="234" spans="1:29">
      <c r="A234" s="55">
        <v>49</v>
      </c>
      <c r="B234" s="55" t="s">
        <v>238</v>
      </c>
      <c r="C234" s="55" t="s">
        <v>1108</v>
      </c>
      <c r="D234" s="55" t="s">
        <v>224</v>
      </c>
      <c r="E234" s="23" t="s">
        <v>864</v>
      </c>
      <c r="F234" s="23" t="s">
        <v>224</v>
      </c>
      <c r="G234" s="23" t="s">
        <v>354</v>
      </c>
      <c r="H234" s="23" t="s">
        <v>591</v>
      </c>
      <c r="I234" s="84">
        <v>400</v>
      </c>
      <c r="J234" s="76">
        <f t="shared" si="8"/>
        <v>2400</v>
      </c>
      <c r="K234" s="84">
        <v>90</v>
      </c>
      <c r="L234" s="77">
        <f t="shared" si="7"/>
        <v>3.7499999999999999E-2</v>
      </c>
      <c r="M234" s="55" t="s">
        <v>592</v>
      </c>
      <c r="N234" s="78" t="s">
        <v>1236</v>
      </c>
      <c r="O234" s="23" t="s">
        <v>1162</v>
      </c>
      <c r="P234" s="78"/>
      <c r="Q234" s="78"/>
      <c r="R234" s="79" t="s">
        <v>610</v>
      </c>
      <c r="S234" s="79">
        <v>2233</v>
      </c>
      <c r="T234" s="86" t="s">
        <v>1240</v>
      </c>
      <c r="U234" s="86">
        <v>6264709671</v>
      </c>
      <c r="V234" s="79"/>
      <c r="W234" s="79"/>
      <c r="X234" s="79"/>
      <c r="Y234" s="79"/>
      <c r="Z234" s="55" t="s">
        <v>1239</v>
      </c>
      <c r="AA234" s="55" t="s">
        <v>218</v>
      </c>
      <c r="AB234" s="55" t="s">
        <v>811</v>
      </c>
      <c r="AC234" s="55" t="s">
        <v>224</v>
      </c>
    </row>
    <row r="235" spans="1:29">
      <c r="A235" s="55">
        <v>50</v>
      </c>
      <c r="B235" s="55" t="s">
        <v>238</v>
      </c>
      <c r="C235" s="55" t="s">
        <v>1108</v>
      </c>
      <c r="D235" s="55" t="s">
        <v>224</v>
      </c>
      <c r="E235" s="23" t="s">
        <v>1241</v>
      </c>
      <c r="F235" s="23" t="s">
        <v>224</v>
      </c>
      <c r="G235" s="23" t="s">
        <v>354</v>
      </c>
      <c r="H235" s="23" t="s">
        <v>591</v>
      </c>
      <c r="I235" s="84">
        <v>400</v>
      </c>
      <c r="J235" s="76">
        <f t="shared" si="8"/>
        <v>2700</v>
      </c>
      <c r="K235" s="84">
        <v>90</v>
      </c>
      <c r="L235" s="77">
        <f t="shared" si="7"/>
        <v>3.3333333333333333E-2</v>
      </c>
      <c r="M235" s="55" t="s">
        <v>592</v>
      </c>
      <c r="N235" s="78" t="s">
        <v>1236</v>
      </c>
      <c r="O235" s="23" t="s">
        <v>1155</v>
      </c>
      <c r="P235" s="78"/>
      <c r="Q235" s="78"/>
      <c r="R235" s="79" t="s">
        <v>610</v>
      </c>
      <c r="S235" s="79">
        <v>2253</v>
      </c>
      <c r="T235" s="86" t="s">
        <v>1242</v>
      </c>
      <c r="U235" s="86">
        <v>6268633569</v>
      </c>
      <c r="V235" s="79"/>
      <c r="W235" s="79"/>
      <c r="X235" s="79"/>
      <c r="Y235" s="79"/>
      <c r="Z235" s="55" t="s">
        <v>1145</v>
      </c>
      <c r="AA235" s="55" t="s">
        <v>218</v>
      </c>
      <c r="AB235" s="55" t="s">
        <v>811</v>
      </c>
      <c r="AC235" s="55" t="s">
        <v>224</v>
      </c>
    </row>
    <row r="236" spans="1:29">
      <c r="A236" s="55">
        <v>51</v>
      </c>
      <c r="B236" s="55" t="s">
        <v>238</v>
      </c>
      <c r="C236" s="55" t="s">
        <v>1108</v>
      </c>
      <c r="D236" s="55" t="s">
        <v>224</v>
      </c>
      <c r="E236" s="23" t="s">
        <v>1243</v>
      </c>
      <c r="F236" s="23" t="s">
        <v>224</v>
      </c>
      <c r="G236" s="23" t="s">
        <v>354</v>
      </c>
      <c r="H236" s="23" t="s">
        <v>591</v>
      </c>
      <c r="I236" s="84">
        <v>450</v>
      </c>
      <c r="J236" s="76">
        <f t="shared" si="8"/>
        <v>3000</v>
      </c>
      <c r="K236" s="84">
        <v>120</v>
      </c>
      <c r="L236" s="77">
        <f t="shared" si="7"/>
        <v>0.04</v>
      </c>
      <c r="M236" s="55" t="s">
        <v>592</v>
      </c>
      <c r="N236" s="78" t="s">
        <v>1236</v>
      </c>
      <c r="O236" s="23" t="s">
        <v>1162</v>
      </c>
      <c r="P236" s="78"/>
      <c r="Q236" s="78"/>
      <c r="R236" s="79" t="s">
        <v>610</v>
      </c>
      <c r="S236" s="79">
        <v>2253</v>
      </c>
      <c r="T236" s="86" t="s">
        <v>1244</v>
      </c>
      <c r="U236" s="86">
        <v>7828076914</v>
      </c>
      <c r="V236" s="79"/>
      <c r="W236" s="79"/>
      <c r="X236" s="79"/>
      <c r="Y236" s="79"/>
      <c r="Z236" s="55" t="s">
        <v>1145</v>
      </c>
      <c r="AA236" s="55" t="s">
        <v>218</v>
      </c>
      <c r="AB236" s="55" t="s">
        <v>811</v>
      </c>
      <c r="AC236" s="55" t="s">
        <v>224</v>
      </c>
    </row>
    <row r="237" spans="1:29">
      <c r="A237" s="55">
        <v>52</v>
      </c>
      <c r="B237" s="55" t="s">
        <v>238</v>
      </c>
      <c r="C237" s="55" t="s">
        <v>1108</v>
      </c>
      <c r="D237" s="55" t="s">
        <v>224</v>
      </c>
      <c r="E237" s="23" t="s">
        <v>1245</v>
      </c>
      <c r="F237" s="23" t="s">
        <v>224</v>
      </c>
      <c r="G237" s="23" t="s">
        <v>354</v>
      </c>
      <c r="H237" s="23" t="s">
        <v>591</v>
      </c>
      <c r="I237" s="84">
        <v>500</v>
      </c>
      <c r="J237" s="76">
        <f t="shared" si="8"/>
        <v>3000</v>
      </c>
      <c r="K237" s="84">
        <v>120</v>
      </c>
      <c r="L237" s="77">
        <f t="shared" si="7"/>
        <v>0.04</v>
      </c>
      <c r="M237" s="55" t="s">
        <v>592</v>
      </c>
      <c r="N237" s="78" t="s">
        <v>1246</v>
      </c>
      <c r="O237" s="23" t="s">
        <v>1197</v>
      </c>
      <c r="P237" s="78"/>
      <c r="Q237" s="78"/>
      <c r="R237" s="79" t="s">
        <v>610</v>
      </c>
      <c r="S237" s="79">
        <v>2121</v>
      </c>
      <c r="T237" s="86" t="s">
        <v>1247</v>
      </c>
      <c r="U237" s="86">
        <v>9343696779</v>
      </c>
      <c r="V237" s="79"/>
      <c r="W237" s="79"/>
      <c r="X237" s="79"/>
      <c r="Y237" s="79"/>
      <c r="Z237" s="55" t="s">
        <v>1145</v>
      </c>
      <c r="AA237" s="55" t="s">
        <v>218</v>
      </c>
      <c r="AB237" s="55" t="s">
        <v>811</v>
      </c>
      <c r="AC237" s="55" t="s">
        <v>224</v>
      </c>
    </row>
    <row r="238" spans="1:29">
      <c r="A238" s="55">
        <v>53</v>
      </c>
      <c r="B238" s="55" t="s">
        <v>238</v>
      </c>
      <c r="C238" s="55" t="s">
        <v>1108</v>
      </c>
      <c r="D238" s="55" t="s">
        <v>224</v>
      </c>
      <c r="E238" s="23" t="s">
        <v>1248</v>
      </c>
      <c r="F238" s="23" t="s">
        <v>224</v>
      </c>
      <c r="G238" s="23" t="s">
        <v>354</v>
      </c>
      <c r="H238" s="23" t="s">
        <v>591</v>
      </c>
      <c r="I238" s="84">
        <v>500</v>
      </c>
      <c r="J238" s="76">
        <f t="shared" si="8"/>
        <v>3000</v>
      </c>
      <c r="K238" s="84">
        <v>120</v>
      </c>
      <c r="L238" s="77">
        <f t="shared" si="7"/>
        <v>0.04</v>
      </c>
      <c r="M238" s="55" t="s">
        <v>592</v>
      </c>
      <c r="N238" s="78" t="s">
        <v>1249</v>
      </c>
      <c r="O238" s="23" t="s">
        <v>1200</v>
      </c>
      <c r="P238" s="78"/>
      <c r="Q238" s="78"/>
      <c r="R238" s="79" t="s">
        <v>610</v>
      </c>
      <c r="S238" s="79" t="s">
        <v>696</v>
      </c>
      <c r="T238" s="86" t="s">
        <v>1250</v>
      </c>
      <c r="U238" s="86">
        <v>9340502646</v>
      </c>
      <c r="V238" s="79"/>
      <c r="W238" s="79"/>
      <c r="X238" s="79"/>
      <c r="Y238" s="79"/>
      <c r="Z238" s="55" t="s">
        <v>1145</v>
      </c>
      <c r="AA238" s="55" t="s">
        <v>218</v>
      </c>
      <c r="AB238" s="55" t="s">
        <v>811</v>
      </c>
      <c r="AC238" s="55" t="s">
        <v>224</v>
      </c>
    </row>
    <row r="239" spans="1:29">
      <c r="A239" s="55">
        <v>54</v>
      </c>
      <c r="B239" s="55" t="s">
        <v>238</v>
      </c>
      <c r="C239" s="55" t="s">
        <v>1108</v>
      </c>
      <c r="D239" s="55" t="s">
        <v>224</v>
      </c>
      <c r="E239" s="23" t="s">
        <v>1251</v>
      </c>
      <c r="F239" s="23" t="s">
        <v>224</v>
      </c>
      <c r="G239" s="23" t="s">
        <v>354</v>
      </c>
      <c r="H239" s="23" t="s">
        <v>591</v>
      </c>
      <c r="I239" s="84">
        <v>500</v>
      </c>
      <c r="J239" s="76">
        <f t="shared" si="8"/>
        <v>2400</v>
      </c>
      <c r="K239" s="84">
        <v>120</v>
      </c>
      <c r="L239" s="77">
        <f t="shared" si="7"/>
        <v>0.05</v>
      </c>
      <c r="M239" s="55" t="s">
        <v>592</v>
      </c>
      <c r="N239" s="78" t="s">
        <v>826</v>
      </c>
      <c r="O239" s="23" t="s">
        <v>1202</v>
      </c>
      <c r="P239" s="78"/>
      <c r="Q239" s="78"/>
      <c r="R239" s="79" t="s">
        <v>610</v>
      </c>
      <c r="S239" s="79">
        <v>2233</v>
      </c>
      <c r="T239" s="86" t="s">
        <v>1252</v>
      </c>
      <c r="U239" s="86">
        <v>8319877088</v>
      </c>
      <c r="V239" s="79"/>
      <c r="W239" s="79"/>
      <c r="X239" s="79"/>
      <c r="Y239" s="79"/>
      <c r="Z239" s="55" t="s">
        <v>1145</v>
      </c>
      <c r="AA239" s="55" t="s">
        <v>218</v>
      </c>
      <c r="AB239" s="55" t="s">
        <v>811</v>
      </c>
      <c r="AC239" s="55" t="s">
        <v>224</v>
      </c>
    </row>
    <row r="240" spans="1:29">
      <c r="A240" s="55">
        <v>55</v>
      </c>
      <c r="B240" s="55" t="s">
        <v>238</v>
      </c>
      <c r="C240" s="55" t="s">
        <v>1108</v>
      </c>
      <c r="D240" s="55" t="s">
        <v>224</v>
      </c>
      <c r="E240" s="23" t="s">
        <v>1253</v>
      </c>
      <c r="F240" s="23" t="s">
        <v>224</v>
      </c>
      <c r="G240" s="23" t="s">
        <v>354</v>
      </c>
      <c r="H240" s="23" t="s">
        <v>591</v>
      </c>
      <c r="I240" s="84">
        <v>400</v>
      </c>
      <c r="J240" s="76">
        <f t="shared" si="8"/>
        <v>3000</v>
      </c>
      <c r="K240" s="84">
        <v>90</v>
      </c>
      <c r="L240" s="77">
        <f t="shared" si="7"/>
        <v>0.03</v>
      </c>
      <c r="M240" s="55" t="s">
        <v>592</v>
      </c>
      <c r="N240" s="78" t="s">
        <v>799</v>
      </c>
      <c r="O240" s="23" t="s">
        <v>1110</v>
      </c>
      <c r="P240" s="78"/>
      <c r="Q240" s="78"/>
      <c r="R240" s="79" t="s">
        <v>610</v>
      </c>
      <c r="S240" s="79">
        <v>2233</v>
      </c>
      <c r="T240" s="86" t="s">
        <v>1254</v>
      </c>
      <c r="U240" s="86">
        <v>7828953591</v>
      </c>
      <c r="V240" s="79"/>
      <c r="W240" s="79"/>
      <c r="X240" s="79"/>
      <c r="Y240" s="79"/>
      <c r="Z240" s="55" t="s">
        <v>1145</v>
      </c>
      <c r="AA240" s="55" t="s">
        <v>218</v>
      </c>
      <c r="AB240" s="55" t="s">
        <v>811</v>
      </c>
      <c r="AC240" s="55" t="s">
        <v>224</v>
      </c>
    </row>
    <row r="241" spans="1:29">
      <c r="A241" s="55">
        <v>56</v>
      </c>
      <c r="B241" s="55" t="s">
        <v>238</v>
      </c>
      <c r="C241" s="55" t="s">
        <v>1108</v>
      </c>
      <c r="D241" s="55" t="s">
        <v>224</v>
      </c>
      <c r="E241" s="23" t="s">
        <v>1255</v>
      </c>
      <c r="F241" s="23" t="s">
        <v>224</v>
      </c>
      <c r="G241" s="23" t="s">
        <v>354</v>
      </c>
      <c r="H241" s="23" t="s">
        <v>591</v>
      </c>
      <c r="I241" s="84">
        <v>500</v>
      </c>
      <c r="J241" s="76">
        <f t="shared" si="8"/>
        <v>2700</v>
      </c>
      <c r="K241" s="84">
        <v>120</v>
      </c>
      <c r="L241" s="77">
        <f t="shared" si="7"/>
        <v>4.4444444444444446E-2</v>
      </c>
      <c r="M241" s="55" t="s">
        <v>592</v>
      </c>
      <c r="N241" s="78" t="s">
        <v>1249</v>
      </c>
      <c r="O241" s="23" t="s">
        <v>1113</v>
      </c>
      <c r="P241" s="78"/>
      <c r="Q241" s="78"/>
      <c r="R241" s="79" t="s">
        <v>610</v>
      </c>
      <c r="S241" s="79" t="s">
        <v>121</v>
      </c>
      <c r="T241" s="86" t="s">
        <v>1256</v>
      </c>
      <c r="U241" s="86">
        <v>9244228320</v>
      </c>
      <c r="V241" s="79"/>
      <c r="W241" s="79"/>
      <c r="X241" s="79"/>
      <c r="Y241" s="79"/>
      <c r="Z241" s="55" t="s">
        <v>1257</v>
      </c>
      <c r="AA241" s="55" t="s">
        <v>1258</v>
      </c>
      <c r="AB241" s="55" t="s">
        <v>811</v>
      </c>
      <c r="AC241" s="55" t="s">
        <v>224</v>
      </c>
    </row>
    <row r="242" spans="1:29">
      <c r="A242" s="55">
        <v>57</v>
      </c>
      <c r="B242" s="55" t="s">
        <v>238</v>
      </c>
      <c r="C242" s="55" t="s">
        <v>1108</v>
      </c>
      <c r="D242" s="55" t="s">
        <v>224</v>
      </c>
      <c r="E242" s="23" t="s">
        <v>1259</v>
      </c>
      <c r="F242" s="23" t="s">
        <v>224</v>
      </c>
      <c r="G242" s="23" t="s">
        <v>354</v>
      </c>
      <c r="H242" s="23" t="s">
        <v>591</v>
      </c>
      <c r="I242" s="84">
        <v>450</v>
      </c>
      <c r="J242" s="76">
        <f t="shared" si="8"/>
        <v>2700</v>
      </c>
      <c r="K242" s="84">
        <v>90</v>
      </c>
      <c r="L242" s="77">
        <f t="shared" si="7"/>
        <v>3.3333333333333333E-2</v>
      </c>
      <c r="M242" s="55" t="s">
        <v>592</v>
      </c>
      <c r="N242" s="78" t="s">
        <v>1260</v>
      </c>
      <c r="O242" s="23" t="s">
        <v>1116</v>
      </c>
      <c r="P242" s="78"/>
      <c r="Q242" s="78"/>
      <c r="R242" s="79" t="s">
        <v>610</v>
      </c>
      <c r="S242" s="79">
        <v>2253</v>
      </c>
      <c r="T242" s="79" t="s">
        <v>1261</v>
      </c>
      <c r="U242" s="79">
        <v>6260200925</v>
      </c>
      <c r="V242" s="79"/>
      <c r="W242" s="79"/>
      <c r="X242" s="79"/>
      <c r="Y242" s="79"/>
      <c r="Z242" s="55" t="s">
        <v>1257</v>
      </c>
      <c r="AA242" s="55" t="s">
        <v>1258</v>
      </c>
      <c r="AB242" s="55" t="s">
        <v>811</v>
      </c>
      <c r="AC242" s="55" t="s">
        <v>224</v>
      </c>
    </row>
    <row r="243" spans="1:29" ht="15.75">
      <c r="A243" s="55">
        <v>58</v>
      </c>
      <c r="B243" s="55" t="s">
        <v>238</v>
      </c>
      <c r="C243" s="55" t="s">
        <v>1108</v>
      </c>
      <c r="D243" s="55" t="s">
        <v>224</v>
      </c>
      <c r="E243" s="87" t="s">
        <v>1262</v>
      </c>
      <c r="F243" s="23" t="s">
        <v>224</v>
      </c>
      <c r="G243" s="23" t="s">
        <v>354</v>
      </c>
      <c r="H243" s="23" t="s">
        <v>591</v>
      </c>
      <c r="I243" s="84">
        <v>450</v>
      </c>
      <c r="J243" s="76">
        <f t="shared" si="8"/>
        <v>2700</v>
      </c>
      <c r="K243" s="84">
        <v>90</v>
      </c>
      <c r="L243" s="77">
        <f t="shared" si="7"/>
        <v>3.3333333333333333E-2</v>
      </c>
      <c r="M243" s="55" t="s">
        <v>592</v>
      </c>
      <c r="N243" s="55" t="s">
        <v>799</v>
      </c>
      <c r="O243" s="23" t="s">
        <v>1120</v>
      </c>
      <c r="P243" s="78"/>
      <c r="Q243" s="78"/>
      <c r="R243" s="79" t="s">
        <v>610</v>
      </c>
      <c r="S243" s="79">
        <v>2233</v>
      </c>
      <c r="T243" s="79" t="s">
        <v>1263</v>
      </c>
      <c r="U243" s="79">
        <v>7049282741</v>
      </c>
      <c r="V243" s="79"/>
      <c r="W243" s="79"/>
      <c r="X243" s="79"/>
      <c r="Y243" s="79"/>
      <c r="Z243" s="55" t="s">
        <v>1257</v>
      </c>
      <c r="AA243" s="55" t="s">
        <v>1258</v>
      </c>
      <c r="AB243" s="55" t="s">
        <v>811</v>
      </c>
      <c r="AC243" s="55" t="s">
        <v>224</v>
      </c>
    </row>
    <row r="244" spans="1:29">
      <c r="A244" s="55">
        <v>59</v>
      </c>
      <c r="B244" s="55" t="s">
        <v>238</v>
      </c>
      <c r="C244" s="55" t="s">
        <v>1108</v>
      </c>
      <c r="D244" s="55" t="s">
        <v>224</v>
      </c>
      <c r="E244" s="23" t="s">
        <v>1264</v>
      </c>
      <c r="F244" s="23" t="s">
        <v>224</v>
      </c>
      <c r="G244" s="23" t="s">
        <v>354</v>
      </c>
      <c r="H244" s="23" t="s">
        <v>591</v>
      </c>
      <c r="I244" s="84">
        <v>450</v>
      </c>
      <c r="J244" s="76">
        <f t="shared" si="8"/>
        <v>3000</v>
      </c>
      <c r="K244" s="84">
        <v>90</v>
      </c>
      <c r="L244" s="77">
        <f t="shared" si="7"/>
        <v>0.03</v>
      </c>
      <c r="M244" s="55" t="s">
        <v>592</v>
      </c>
      <c r="N244" s="78" t="s">
        <v>1265</v>
      </c>
      <c r="O244" s="23" t="s">
        <v>1116</v>
      </c>
      <c r="P244" s="78"/>
      <c r="Q244" s="78"/>
      <c r="R244" s="79" t="s">
        <v>610</v>
      </c>
      <c r="S244" s="79">
        <v>2253</v>
      </c>
      <c r="T244" s="86" t="s">
        <v>1266</v>
      </c>
      <c r="U244" s="86">
        <v>6268681591</v>
      </c>
      <c r="V244" s="79"/>
      <c r="W244" s="79"/>
      <c r="X244" s="79"/>
      <c r="Y244" s="79"/>
      <c r="Z244" s="55" t="s">
        <v>1257</v>
      </c>
      <c r="AA244" s="55" t="s">
        <v>1258</v>
      </c>
      <c r="AB244" s="55" t="s">
        <v>811</v>
      </c>
      <c r="AC244" s="55" t="s">
        <v>224</v>
      </c>
    </row>
    <row r="245" spans="1:29">
      <c r="A245" s="55">
        <v>60</v>
      </c>
      <c r="B245" s="55" t="s">
        <v>238</v>
      </c>
      <c r="C245" s="55" t="s">
        <v>1108</v>
      </c>
      <c r="D245" s="55" t="s">
        <v>224</v>
      </c>
      <c r="E245" s="23" t="s">
        <v>1258</v>
      </c>
      <c r="F245" s="23" t="s">
        <v>224</v>
      </c>
      <c r="G245" s="23" t="s">
        <v>354</v>
      </c>
      <c r="H245" s="23" t="s">
        <v>591</v>
      </c>
      <c r="I245" s="84">
        <v>500</v>
      </c>
      <c r="J245" s="76">
        <f t="shared" si="8"/>
        <v>0</v>
      </c>
      <c r="K245" s="84">
        <v>150</v>
      </c>
      <c r="L245" s="77" t="e">
        <f t="shared" si="7"/>
        <v>#DIV/0!</v>
      </c>
      <c r="M245" s="55" t="s">
        <v>592</v>
      </c>
      <c r="N245" s="78" t="s">
        <v>1265</v>
      </c>
      <c r="O245" s="23" t="s">
        <v>1125</v>
      </c>
      <c r="P245" s="78"/>
      <c r="Q245" s="78"/>
      <c r="R245" s="79" t="s">
        <v>610</v>
      </c>
      <c r="S245" s="79">
        <v>2233</v>
      </c>
      <c r="T245" s="86" t="s">
        <v>1267</v>
      </c>
      <c r="U245" s="86">
        <v>7978596221</v>
      </c>
      <c r="V245" s="79"/>
      <c r="W245" s="79"/>
      <c r="X245" s="79"/>
      <c r="Y245" s="79"/>
      <c r="Z245" s="55" t="s">
        <v>1257</v>
      </c>
      <c r="AA245" s="55" t="s">
        <v>1258</v>
      </c>
      <c r="AB245" s="55" t="s">
        <v>811</v>
      </c>
      <c r="AC245" s="55" t="s">
        <v>224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N18"/>
  <sheetViews>
    <sheetView topLeftCell="C4" workbookViewId="0">
      <selection activeCell="I18" sqref="I18"/>
    </sheetView>
  </sheetViews>
  <sheetFormatPr defaultRowHeight="15"/>
  <cols>
    <col min="1" max="1" width="26.5703125" customWidth="1"/>
    <col min="2" max="2" width="16" customWidth="1"/>
    <col min="5" max="5" width="17" bestFit="1" customWidth="1"/>
    <col min="6" max="7" width="24.5703125" bestFit="1" customWidth="1"/>
    <col min="8" max="8" width="17.85546875" bestFit="1" customWidth="1"/>
    <col min="9" max="9" width="22.85546875" customWidth="1"/>
    <col min="10" max="10" width="15" bestFit="1" customWidth="1"/>
    <col min="11" max="11" width="12.28515625" bestFit="1" customWidth="1"/>
  </cols>
  <sheetData>
    <row r="1" spans="1:14" ht="30">
      <c r="A1" s="32" t="s">
        <v>104</v>
      </c>
      <c r="L1" s="101" t="s">
        <v>106</v>
      </c>
      <c r="M1" s="101"/>
      <c r="N1" s="101"/>
    </row>
    <row r="2" spans="1:14" ht="37.5" customHeight="1">
      <c r="L2" s="102" t="s">
        <v>107</v>
      </c>
      <c r="M2" s="102"/>
      <c r="N2" s="102"/>
    </row>
    <row r="3" spans="1:14" ht="90">
      <c r="A3" s="38" t="s">
        <v>105</v>
      </c>
      <c r="L3" s="34" t="s">
        <v>28</v>
      </c>
      <c r="M3" s="34" t="s">
        <v>2</v>
      </c>
      <c r="N3" s="34" t="s">
        <v>29</v>
      </c>
    </row>
    <row r="4" spans="1:14">
      <c r="A4" s="23"/>
      <c r="B4" s="28" t="s">
        <v>62</v>
      </c>
      <c r="L4" s="34">
        <v>100</v>
      </c>
      <c r="M4" s="34">
        <v>100</v>
      </c>
      <c r="N4" s="34">
        <v>100</v>
      </c>
    </row>
    <row r="5" spans="1:14">
      <c r="A5" s="21" t="s">
        <v>108</v>
      </c>
      <c r="B5" s="23">
        <v>100</v>
      </c>
      <c r="L5" s="34">
        <v>100</v>
      </c>
      <c r="M5" s="34">
        <v>90</v>
      </c>
      <c r="N5" s="34">
        <v>0</v>
      </c>
    </row>
    <row r="6" spans="1:14">
      <c r="A6" s="21" t="s">
        <v>109</v>
      </c>
      <c r="B6" s="23">
        <v>100</v>
      </c>
      <c r="L6" s="34">
        <v>100</v>
      </c>
      <c r="M6" s="34">
        <v>110</v>
      </c>
      <c r="N6" s="34">
        <v>100</v>
      </c>
    </row>
    <row r="7" spans="1:14">
      <c r="A7" s="48"/>
      <c r="B7" s="49"/>
      <c r="L7" s="50"/>
      <c r="M7" s="50"/>
      <c r="N7" s="50"/>
    </row>
    <row r="9" spans="1:14" ht="90">
      <c r="A9" s="35" t="s">
        <v>110</v>
      </c>
      <c r="B9" s="28" t="s">
        <v>62</v>
      </c>
    </row>
    <row r="10" spans="1:14">
      <c r="A10" s="23"/>
      <c r="B10" s="23">
        <v>100</v>
      </c>
    </row>
    <row r="11" spans="1:14">
      <c r="E11" s="39" t="s">
        <v>142</v>
      </c>
      <c r="F11" s="39" t="s">
        <v>144</v>
      </c>
      <c r="G11" s="39" t="s">
        <v>143</v>
      </c>
      <c r="H11" s="39" t="s">
        <v>145</v>
      </c>
      <c r="I11" s="39" t="s">
        <v>148</v>
      </c>
      <c r="J11" s="39" t="s">
        <v>7</v>
      </c>
      <c r="K11" s="39" t="s">
        <v>42</v>
      </c>
    </row>
    <row r="12" spans="1:14">
      <c r="E12" s="23">
        <v>12</v>
      </c>
      <c r="F12" s="23">
        <v>52</v>
      </c>
      <c r="G12" s="23">
        <v>0</v>
      </c>
      <c r="H12" s="23">
        <v>0</v>
      </c>
      <c r="I12" s="23">
        <v>52</v>
      </c>
      <c r="J12" s="23"/>
      <c r="K12" s="23"/>
    </row>
    <row r="14" spans="1:14">
      <c r="E14" s="39" t="s">
        <v>142</v>
      </c>
      <c r="F14" s="39" t="s">
        <v>146</v>
      </c>
      <c r="G14" s="39" t="s">
        <v>145</v>
      </c>
      <c r="H14" s="39" t="s">
        <v>148</v>
      </c>
      <c r="I14" s="39" t="s">
        <v>7</v>
      </c>
      <c r="J14" s="39" t="s">
        <v>42</v>
      </c>
    </row>
    <row r="15" spans="1:14">
      <c r="E15" s="44">
        <v>12</v>
      </c>
      <c r="F15" s="44">
        <v>10</v>
      </c>
      <c r="G15" s="44">
        <v>10</v>
      </c>
      <c r="H15" s="44">
        <v>2</v>
      </c>
      <c r="I15" s="44">
        <v>90</v>
      </c>
      <c r="J15" s="23"/>
    </row>
    <row r="17" spans="5:10">
      <c r="E17" s="39" t="s">
        <v>142</v>
      </c>
      <c r="F17" s="39" t="s">
        <v>147</v>
      </c>
      <c r="G17" s="39" t="s">
        <v>145</v>
      </c>
      <c r="H17" s="39" t="s">
        <v>148</v>
      </c>
      <c r="I17" s="39" t="s">
        <v>7</v>
      </c>
      <c r="J17" s="39" t="s">
        <v>42</v>
      </c>
    </row>
    <row r="18" spans="5:10">
      <c r="E18" s="44">
        <v>12</v>
      </c>
      <c r="F18" s="44">
        <v>12</v>
      </c>
      <c r="G18" s="44">
        <v>12</v>
      </c>
      <c r="H18" s="44"/>
      <c r="I18" s="44">
        <v>41.6</v>
      </c>
      <c r="J18" s="23"/>
    </row>
  </sheetData>
  <mergeCells count="2">
    <mergeCell ref="L1:N1"/>
    <mergeCell ref="L2:N2"/>
  </mergeCell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3:M8"/>
  <sheetViews>
    <sheetView topLeftCell="A2" workbookViewId="0">
      <selection activeCell="A16" sqref="A16"/>
    </sheetView>
  </sheetViews>
  <sheetFormatPr defaultRowHeight="15"/>
  <cols>
    <col min="1" max="1" width="41.42578125" customWidth="1"/>
    <col min="3" max="3" width="20.28515625" bestFit="1" customWidth="1"/>
    <col min="4" max="4" width="10.28515625" bestFit="1" customWidth="1"/>
    <col min="6" max="6" width="12.140625" customWidth="1"/>
    <col min="8" max="8" width="10.5703125" bestFit="1" customWidth="1"/>
  </cols>
  <sheetData>
    <row r="3" spans="1:13" ht="92.25" customHeight="1">
      <c r="A3" s="32" t="s">
        <v>111</v>
      </c>
      <c r="C3" s="30" t="s">
        <v>112</v>
      </c>
      <c r="D3" s="30" t="s">
        <v>113</v>
      </c>
      <c r="E3" s="30" t="s">
        <v>114</v>
      </c>
      <c r="F3" s="30" t="s">
        <v>115</v>
      </c>
      <c r="G3" s="30" t="s">
        <v>116</v>
      </c>
      <c r="H3" s="28" t="s">
        <v>62</v>
      </c>
      <c r="K3" s="101" t="s">
        <v>106</v>
      </c>
      <c r="L3" s="101"/>
      <c r="M3" s="101"/>
    </row>
    <row r="4" spans="1:13" ht="37.5" customHeight="1">
      <c r="C4" s="23">
        <v>3</v>
      </c>
      <c r="D4" s="23">
        <v>2</v>
      </c>
      <c r="E4" s="23">
        <v>40</v>
      </c>
      <c r="F4" s="23">
        <v>36</v>
      </c>
      <c r="G4" s="23">
        <f>F4/E4%</f>
        <v>90</v>
      </c>
      <c r="H4" s="23">
        <v>0</v>
      </c>
      <c r="K4" s="102" t="s">
        <v>107</v>
      </c>
      <c r="L4" s="102"/>
      <c r="M4" s="102"/>
    </row>
    <row r="5" spans="1:13" ht="30">
      <c r="K5" s="34" t="s">
        <v>28</v>
      </c>
      <c r="L5" s="34" t="s">
        <v>2</v>
      </c>
      <c r="M5" s="34" t="s">
        <v>29</v>
      </c>
    </row>
    <row r="6" spans="1:13">
      <c r="K6" s="34">
        <v>100</v>
      </c>
      <c r="L6" s="34">
        <v>100</v>
      </c>
      <c r="M6" s="34">
        <v>100</v>
      </c>
    </row>
    <row r="7" spans="1:13">
      <c r="K7" s="34">
        <v>100</v>
      </c>
      <c r="L7" s="34">
        <v>90</v>
      </c>
      <c r="M7" s="34">
        <v>0</v>
      </c>
    </row>
    <row r="8" spans="1:13">
      <c r="K8" s="34">
        <v>100</v>
      </c>
      <c r="L8" s="34">
        <v>110</v>
      </c>
      <c r="M8" s="34">
        <v>100</v>
      </c>
    </row>
  </sheetData>
  <mergeCells count="2">
    <mergeCell ref="K3:M3"/>
    <mergeCell ref="K4:M4"/>
  </mergeCell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F39"/>
  <sheetViews>
    <sheetView topLeftCell="A20" workbookViewId="0">
      <selection activeCell="F44" sqref="F44"/>
    </sheetView>
  </sheetViews>
  <sheetFormatPr defaultRowHeight="15"/>
  <cols>
    <col min="1" max="1" width="11.140625" bestFit="1" customWidth="1"/>
    <col min="2" max="2" width="11.85546875" bestFit="1" customWidth="1"/>
    <col min="3" max="3" width="23" bestFit="1" customWidth="1"/>
    <col min="4" max="4" width="14" bestFit="1" customWidth="1"/>
    <col min="5" max="5" width="15.28515625" bestFit="1" customWidth="1"/>
    <col min="6" max="6" width="16.42578125" bestFit="1" customWidth="1"/>
  </cols>
  <sheetData>
    <row r="1" spans="1:6" ht="15" customHeight="1">
      <c r="A1" s="88" t="s">
        <v>587</v>
      </c>
      <c r="B1" s="88" t="s">
        <v>1268</v>
      </c>
      <c r="C1" s="88" t="s">
        <v>1269</v>
      </c>
      <c r="D1" s="88" t="s">
        <v>1270</v>
      </c>
      <c r="E1" s="88" t="s">
        <v>1271</v>
      </c>
      <c r="F1" s="88" t="s">
        <v>9</v>
      </c>
    </row>
    <row r="2" spans="1:6" ht="15.75">
      <c r="A2" s="23" t="s">
        <v>444</v>
      </c>
      <c r="B2" s="23" t="s">
        <v>1272</v>
      </c>
      <c r="C2" s="89" t="s">
        <v>1273</v>
      </c>
      <c r="D2" s="89" t="s">
        <v>1274</v>
      </c>
      <c r="E2" s="89">
        <v>6260259163</v>
      </c>
      <c r="F2" s="89" t="s">
        <v>224</v>
      </c>
    </row>
    <row r="3" spans="1:6" ht="15.75">
      <c r="A3" s="23" t="s">
        <v>444</v>
      </c>
      <c r="B3" s="23" t="s">
        <v>1275</v>
      </c>
      <c r="C3" s="89" t="s">
        <v>1276</v>
      </c>
      <c r="D3" s="89" t="s">
        <v>1277</v>
      </c>
      <c r="E3" s="89">
        <v>6260945798</v>
      </c>
      <c r="F3" s="89" t="s">
        <v>224</v>
      </c>
    </row>
    <row r="4" spans="1:6" ht="15.75">
      <c r="A4" s="23" t="s">
        <v>444</v>
      </c>
      <c r="B4" s="23" t="s">
        <v>1275</v>
      </c>
      <c r="C4" s="89" t="s">
        <v>1127</v>
      </c>
      <c r="D4" s="89" t="s">
        <v>1278</v>
      </c>
      <c r="E4" s="89">
        <v>7987968752</v>
      </c>
      <c r="F4" s="89" t="s">
        <v>224</v>
      </c>
    </row>
    <row r="5" spans="1:6" ht="15.75">
      <c r="A5" s="23" t="s">
        <v>444</v>
      </c>
      <c r="B5" s="23" t="s">
        <v>1275</v>
      </c>
      <c r="C5" s="89" t="s">
        <v>1279</v>
      </c>
      <c r="D5" s="89" t="s">
        <v>1280</v>
      </c>
      <c r="E5" s="89">
        <v>9406221248</v>
      </c>
      <c r="F5" s="89" t="s">
        <v>224</v>
      </c>
    </row>
    <row r="6" spans="1:6">
      <c r="A6" s="23" t="s">
        <v>444</v>
      </c>
      <c r="B6" s="23" t="s">
        <v>1275</v>
      </c>
      <c r="C6" s="22" t="s">
        <v>284</v>
      </c>
      <c r="D6" s="22" t="s">
        <v>355</v>
      </c>
      <c r="E6" s="22">
        <v>7987968752</v>
      </c>
      <c r="F6" s="22" t="s">
        <v>224</v>
      </c>
    </row>
    <row r="7" spans="1:6">
      <c r="A7" s="23" t="s">
        <v>444</v>
      </c>
      <c r="B7" s="23" t="s">
        <v>1275</v>
      </c>
      <c r="C7" s="22" t="s">
        <v>285</v>
      </c>
      <c r="D7" s="22" t="s">
        <v>458</v>
      </c>
      <c r="E7" s="22">
        <v>9406221248</v>
      </c>
      <c r="F7" s="22" t="s">
        <v>224</v>
      </c>
    </row>
    <row r="8" spans="1:6">
      <c r="A8" s="23" t="s">
        <v>279</v>
      </c>
      <c r="B8" s="23" t="s">
        <v>1275</v>
      </c>
      <c r="C8" s="22" t="s">
        <v>286</v>
      </c>
      <c r="D8" s="22" t="s">
        <v>462</v>
      </c>
      <c r="E8" s="22">
        <v>8349515508</v>
      </c>
      <c r="F8" s="22" t="s">
        <v>461</v>
      </c>
    </row>
    <row r="9" spans="1:6">
      <c r="A9" s="23" t="s">
        <v>444</v>
      </c>
      <c r="B9" s="23" t="s">
        <v>1275</v>
      </c>
      <c r="C9" s="22" t="s">
        <v>465</v>
      </c>
      <c r="D9" s="22" t="s">
        <v>467</v>
      </c>
      <c r="E9" s="22">
        <v>6263280035</v>
      </c>
      <c r="F9" s="22" t="s">
        <v>466</v>
      </c>
    </row>
    <row r="10" spans="1:6">
      <c r="A10" s="23" t="s">
        <v>444</v>
      </c>
      <c r="B10" s="23" t="s">
        <v>1275</v>
      </c>
      <c r="C10" s="22" t="s">
        <v>276</v>
      </c>
      <c r="D10" s="22" t="s">
        <v>414</v>
      </c>
      <c r="E10" s="22">
        <v>8717909379</v>
      </c>
      <c r="F10" s="22" t="s">
        <v>413</v>
      </c>
    </row>
    <row r="11" spans="1:6">
      <c r="A11" s="23" t="s">
        <v>444</v>
      </c>
      <c r="B11" s="23" t="s">
        <v>1272</v>
      </c>
      <c r="C11" s="23" t="s">
        <v>1281</v>
      </c>
      <c r="D11" s="23" t="s">
        <v>1282</v>
      </c>
      <c r="E11" s="23">
        <v>8319524804</v>
      </c>
      <c r="F11" s="23" t="s">
        <v>825</v>
      </c>
    </row>
    <row r="12" spans="1:6">
      <c r="A12" s="23" t="s">
        <v>444</v>
      </c>
      <c r="B12" s="23" t="s">
        <v>1272</v>
      </c>
      <c r="C12" s="22" t="s">
        <v>519</v>
      </c>
      <c r="D12" s="22" t="s">
        <v>520</v>
      </c>
      <c r="E12" s="22">
        <v>8103555653</v>
      </c>
      <c r="F12" s="22" t="s">
        <v>224</v>
      </c>
    </row>
    <row r="13" spans="1:6">
      <c r="A13" s="23" t="s">
        <v>444</v>
      </c>
      <c r="B13" s="23" t="s">
        <v>1272</v>
      </c>
      <c r="C13" s="22" t="s">
        <v>539</v>
      </c>
      <c r="D13" s="22" t="s">
        <v>541</v>
      </c>
      <c r="E13" s="22">
        <v>6267000131</v>
      </c>
      <c r="F13" s="22" t="s">
        <v>540</v>
      </c>
    </row>
    <row r="14" spans="1:6">
      <c r="A14" s="23" t="s">
        <v>444</v>
      </c>
      <c r="B14" s="23" t="s">
        <v>1272</v>
      </c>
      <c r="C14" s="23" t="s">
        <v>1283</v>
      </c>
      <c r="D14" s="23" t="s">
        <v>1284</v>
      </c>
      <c r="E14" s="23" t="s">
        <v>1285</v>
      </c>
      <c r="F14" s="23" t="s">
        <v>1286</v>
      </c>
    </row>
    <row r="15" spans="1:6">
      <c r="A15" s="23" t="s">
        <v>444</v>
      </c>
      <c r="B15" s="23" t="s">
        <v>1275</v>
      </c>
      <c r="C15" s="23" t="s">
        <v>1287</v>
      </c>
      <c r="D15" s="23" t="s">
        <v>1288</v>
      </c>
      <c r="E15" s="23" t="s">
        <v>1289</v>
      </c>
      <c r="F15" s="23" t="s">
        <v>1290</v>
      </c>
    </row>
    <row r="16" spans="1:6">
      <c r="A16" s="23" t="s">
        <v>444</v>
      </c>
      <c r="B16" s="23" t="s">
        <v>1275</v>
      </c>
      <c r="C16" s="23" t="s">
        <v>1206</v>
      </c>
      <c r="D16" s="23" t="s">
        <v>1291</v>
      </c>
      <c r="E16" s="23" t="s">
        <v>1292</v>
      </c>
      <c r="F16" s="23" t="s">
        <v>224</v>
      </c>
    </row>
    <row r="17" spans="1:6">
      <c r="A17" s="23" t="s">
        <v>444</v>
      </c>
      <c r="B17" s="23" t="s">
        <v>1275</v>
      </c>
      <c r="C17" s="23" t="s">
        <v>1293</v>
      </c>
      <c r="D17" s="23" t="s">
        <v>1294</v>
      </c>
      <c r="E17" s="23" t="s">
        <v>1295</v>
      </c>
      <c r="F17" s="23" t="s">
        <v>540</v>
      </c>
    </row>
    <row r="18" spans="1:6">
      <c r="A18" s="23" t="s">
        <v>1296</v>
      </c>
      <c r="B18" s="23" t="s">
        <v>1272</v>
      </c>
      <c r="C18" s="22" t="s">
        <v>1297</v>
      </c>
      <c r="D18" s="22" t="s">
        <v>1298</v>
      </c>
      <c r="E18" s="22"/>
      <c r="F18" s="22" t="s">
        <v>224</v>
      </c>
    </row>
    <row r="19" spans="1:6">
      <c r="A19" s="23" t="s">
        <v>1296</v>
      </c>
      <c r="B19" s="23" t="s">
        <v>1272</v>
      </c>
      <c r="C19" s="23" t="s">
        <v>1299</v>
      </c>
      <c r="D19" s="23" t="s">
        <v>1300</v>
      </c>
      <c r="E19" s="23">
        <v>6260232087</v>
      </c>
      <c r="F19" s="23" t="s">
        <v>484</v>
      </c>
    </row>
    <row r="20" spans="1:6">
      <c r="A20" s="23" t="s">
        <v>1296</v>
      </c>
      <c r="B20" s="23" t="s">
        <v>1275</v>
      </c>
      <c r="C20" s="22" t="s">
        <v>1301</v>
      </c>
      <c r="D20" s="22" t="s">
        <v>1302</v>
      </c>
      <c r="E20" s="22">
        <v>7000167315</v>
      </c>
      <c r="F20" s="22" t="s">
        <v>1243</v>
      </c>
    </row>
    <row r="21" spans="1:6">
      <c r="A21" s="23" t="s">
        <v>1296</v>
      </c>
      <c r="B21" s="23" t="s">
        <v>1275</v>
      </c>
      <c r="C21" s="22" t="s">
        <v>1303</v>
      </c>
      <c r="D21" s="22" t="s">
        <v>1304</v>
      </c>
      <c r="E21" s="22">
        <v>7389446691</v>
      </c>
      <c r="F21" s="22" t="s">
        <v>1305</v>
      </c>
    </row>
    <row r="22" spans="1:6">
      <c r="A22" s="23" t="s">
        <v>1296</v>
      </c>
      <c r="B22" s="23" t="s">
        <v>1275</v>
      </c>
      <c r="C22" s="22" t="s">
        <v>1306</v>
      </c>
      <c r="D22" s="22" t="s">
        <v>1307</v>
      </c>
      <c r="E22" s="22">
        <v>9424260799</v>
      </c>
      <c r="F22" s="22" t="s">
        <v>224</v>
      </c>
    </row>
    <row r="23" spans="1:6">
      <c r="A23" s="23" t="s">
        <v>1296</v>
      </c>
      <c r="B23" s="23" t="s">
        <v>1275</v>
      </c>
      <c r="C23" s="22" t="s">
        <v>1308</v>
      </c>
      <c r="D23" s="22" t="s">
        <v>1309</v>
      </c>
      <c r="E23" s="22">
        <v>8964875715</v>
      </c>
      <c r="F23" s="22" t="s">
        <v>1112</v>
      </c>
    </row>
    <row r="24" spans="1:6">
      <c r="A24" s="23" t="s">
        <v>1296</v>
      </c>
      <c r="B24" s="23" t="s">
        <v>1275</v>
      </c>
      <c r="C24" s="22" t="s">
        <v>1310</v>
      </c>
      <c r="D24" s="22" t="s">
        <v>1311</v>
      </c>
      <c r="E24" s="22">
        <v>7999534845</v>
      </c>
      <c r="F24" s="22" t="s">
        <v>1312</v>
      </c>
    </row>
    <row r="25" spans="1:6">
      <c r="A25" s="23" t="s">
        <v>1296</v>
      </c>
      <c r="B25" s="23" t="s">
        <v>1275</v>
      </c>
      <c r="C25" s="90" t="s">
        <v>1313</v>
      </c>
      <c r="D25" s="23" t="s">
        <v>1314</v>
      </c>
      <c r="E25" s="23">
        <v>7987431124</v>
      </c>
      <c r="F25" s="23" t="s">
        <v>1258</v>
      </c>
    </row>
    <row r="26" spans="1:6">
      <c r="A26" s="23" t="s">
        <v>1296</v>
      </c>
      <c r="B26" s="23" t="s">
        <v>238</v>
      </c>
      <c r="C26" s="23" t="s">
        <v>259</v>
      </c>
      <c r="D26" s="23" t="s">
        <v>200</v>
      </c>
      <c r="E26" s="23">
        <v>9406133218</v>
      </c>
      <c r="F26" s="23" t="s">
        <v>200</v>
      </c>
    </row>
    <row r="27" spans="1:6">
      <c r="A27" s="23" t="s">
        <v>1296</v>
      </c>
      <c r="B27" s="23" t="s">
        <v>238</v>
      </c>
      <c r="C27" s="23" t="s">
        <v>260</v>
      </c>
      <c r="D27" s="23" t="s">
        <v>218</v>
      </c>
      <c r="E27" s="23">
        <v>9111999930</v>
      </c>
      <c r="F27" s="23" t="s">
        <v>218</v>
      </c>
    </row>
    <row r="28" spans="1:6">
      <c r="A28" s="23" t="s">
        <v>1296</v>
      </c>
      <c r="B28" s="23" t="s">
        <v>238</v>
      </c>
      <c r="C28" s="23" t="s">
        <v>261</v>
      </c>
      <c r="D28" s="23" t="s">
        <v>257</v>
      </c>
      <c r="E28" s="23">
        <v>9406270970</v>
      </c>
      <c r="F28" s="23" t="s">
        <v>257</v>
      </c>
    </row>
    <row r="29" spans="1:6">
      <c r="A29" s="23" t="s">
        <v>266</v>
      </c>
      <c r="B29" s="23" t="s">
        <v>1275</v>
      </c>
      <c r="C29" s="22" t="s">
        <v>515</v>
      </c>
      <c r="D29" s="22" t="s">
        <v>517</v>
      </c>
      <c r="E29" s="22">
        <v>8819971665</v>
      </c>
      <c r="F29" s="65" t="s">
        <v>1327</v>
      </c>
    </row>
    <row r="30" spans="1:6" ht="15.75">
      <c r="A30" s="23" t="s">
        <v>266</v>
      </c>
      <c r="B30" s="23" t="s">
        <v>1275</v>
      </c>
      <c r="C30" s="89" t="s">
        <v>1315</v>
      </c>
      <c r="D30" s="89" t="s">
        <v>1316</v>
      </c>
      <c r="E30" s="89">
        <v>9770663816</v>
      </c>
      <c r="F30" s="65" t="s">
        <v>1328</v>
      </c>
    </row>
    <row r="31" spans="1:6">
      <c r="A31" s="23" t="s">
        <v>266</v>
      </c>
      <c r="B31" s="23" t="s">
        <v>1275</v>
      </c>
      <c r="C31" s="22" t="s">
        <v>269</v>
      </c>
      <c r="D31" s="22" t="s">
        <v>337</v>
      </c>
      <c r="E31" s="22">
        <v>9770663816</v>
      </c>
      <c r="F31" s="65" t="s">
        <v>1329</v>
      </c>
    </row>
    <row r="32" spans="1:6">
      <c r="A32" s="23" t="s">
        <v>266</v>
      </c>
      <c r="B32" s="23" t="s">
        <v>1272</v>
      </c>
      <c r="C32" s="22" t="s">
        <v>482</v>
      </c>
      <c r="D32" s="22" t="s">
        <v>499</v>
      </c>
      <c r="E32" s="22">
        <v>7489032678</v>
      </c>
      <c r="F32" s="65" t="s">
        <v>1330</v>
      </c>
    </row>
    <row r="33" spans="1:6">
      <c r="A33" s="23" t="s">
        <v>266</v>
      </c>
      <c r="B33" s="23" t="s">
        <v>1272</v>
      </c>
      <c r="C33" s="22" t="s">
        <v>526</v>
      </c>
      <c r="D33" s="22" t="s">
        <v>528</v>
      </c>
      <c r="E33" s="22">
        <v>8770062880</v>
      </c>
      <c r="F33" s="65" t="s">
        <v>1331</v>
      </c>
    </row>
    <row r="34" spans="1:6">
      <c r="A34" s="23" t="s">
        <v>266</v>
      </c>
      <c r="B34" s="23"/>
      <c r="C34" s="22" t="s">
        <v>1317</v>
      </c>
      <c r="D34" s="22" t="s">
        <v>1318</v>
      </c>
      <c r="E34" s="22">
        <v>7987379965</v>
      </c>
      <c r="F34" s="65" t="s">
        <v>254</v>
      </c>
    </row>
    <row r="35" spans="1:6">
      <c r="A35" s="23" t="s">
        <v>266</v>
      </c>
      <c r="B35" s="23" t="s">
        <v>1272</v>
      </c>
      <c r="C35" s="23" t="s">
        <v>1319</v>
      </c>
      <c r="D35" s="23" t="s">
        <v>1320</v>
      </c>
      <c r="E35" s="23">
        <v>6262872511</v>
      </c>
      <c r="F35" s="65" t="s">
        <v>1330</v>
      </c>
    </row>
    <row r="36" spans="1:6">
      <c r="A36" s="23" t="s">
        <v>1321</v>
      </c>
      <c r="B36" s="23" t="s">
        <v>1272</v>
      </c>
      <c r="C36" s="23" t="s">
        <v>1322</v>
      </c>
      <c r="D36" s="23"/>
      <c r="E36" s="23">
        <v>8103750616</v>
      </c>
      <c r="F36" s="65" t="s">
        <v>1332</v>
      </c>
    </row>
    <row r="37" spans="1:6">
      <c r="A37" s="23" t="s">
        <v>1321</v>
      </c>
      <c r="B37" s="23" t="s">
        <v>1272</v>
      </c>
      <c r="C37" s="23" t="s">
        <v>1323</v>
      </c>
      <c r="D37" s="23" t="s">
        <v>1324</v>
      </c>
      <c r="E37" s="23">
        <v>7692803996</v>
      </c>
      <c r="F37" s="65" t="s">
        <v>253</v>
      </c>
    </row>
    <row r="38" spans="1:6">
      <c r="A38" s="23" t="s">
        <v>266</v>
      </c>
      <c r="B38" s="23" t="s">
        <v>1272</v>
      </c>
      <c r="C38" s="23" t="s">
        <v>425</v>
      </c>
      <c r="D38" s="23" t="s">
        <v>538</v>
      </c>
      <c r="E38" s="23">
        <v>9630535430</v>
      </c>
      <c r="F38" s="65" t="s">
        <v>1333</v>
      </c>
    </row>
    <row r="39" spans="1:6">
      <c r="A39" s="23" t="s">
        <v>1321</v>
      </c>
      <c r="B39" s="23" t="s">
        <v>1272</v>
      </c>
      <c r="C39" s="23" t="s">
        <v>1325</v>
      </c>
      <c r="D39" s="23" t="s">
        <v>1326</v>
      </c>
      <c r="E39" s="23">
        <v>9691223355</v>
      </c>
      <c r="F39" s="65" t="s">
        <v>1331</v>
      </c>
    </row>
  </sheetData>
  <conditionalFormatting sqref="E2:E5">
    <cfRule type="duplicateValues" dxfId="8" priority="8"/>
    <cfRule type="duplicateValues" dxfId="7" priority="9"/>
  </conditionalFormatting>
  <conditionalFormatting sqref="E5">
    <cfRule type="duplicateValues" dxfId="6" priority="7" stopIfTrue="1"/>
  </conditionalFormatting>
  <conditionalFormatting sqref="F2:F5">
    <cfRule type="duplicateValues" dxfId="5" priority="5"/>
    <cfRule type="duplicateValues" dxfId="4" priority="6"/>
  </conditionalFormatting>
  <conditionalFormatting sqref="F5">
    <cfRule type="duplicateValues" dxfId="3" priority="4" stopIfTrue="1"/>
  </conditionalFormatting>
  <conditionalFormatting sqref="E30">
    <cfRule type="duplicateValues" dxfId="2" priority="1" stopIfTrue="1"/>
    <cfRule type="duplicateValues" dxfId="1" priority="2"/>
    <cfRule type="duplicateValues" dxfId="0" priority="3"/>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F21"/>
  <sheetViews>
    <sheetView topLeftCell="A5" workbookViewId="0">
      <selection activeCell="C28" sqref="C28"/>
    </sheetView>
  </sheetViews>
  <sheetFormatPr defaultRowHeight="15"/>
  <cols>
    <col min="1" max="1" width="5" bestFit="1" customWidth="1"/>
    <col min="2" max="2" width="28.85546875" bestFit="1" customWidth="1"/>
    <col min="3" max="3" width="13.85546875" bestFit="1" customWidth="1"/>
    <col min="4" max="4" width="5" bestFit="1" customWidth="1"/>
    <col min="5" max="5" width="10.7109375" customWidth="1"/>
    <col min="6" max="6" width="12" bestFit="1" customWidth="1"/>
    <col min="7" max="7" width="13.140625" customWidth="1"/>
    <col min="8" max="8" width="11.28515625" bestFit="1" customWidth="1"/>
    <col min="9" max="9" width="13.85546875" bestFit="1" customWidth="1"/>
    <col min="14" max="14" width="69.7109375" customWidth="1"/>
    <col min="15" max="15" width="12.5703125" customWidth="1"/>
    <col min="16" max="16" width="10" bestFit="1" customWidth="1"/>
    <col min="17" max="17" width="15.7109375" bestFit="1" customWidth="1"/>
    <col min="18" max="18" width="11.7109375" customWidth="1"/>
    <col min="19" max="20" width="24" bestFit="1" customWidth="1"/>
    <col min="21" max="21" width="12" bestFit="1" customWidth="1"/>
    <col min="22" max="22" width="12.140625" customWidth="1"/>
  </cols>
  <sheetData>
    <row r="1" spans="1:32" ht="45">
      <c r="A1" s="8" t="s">
        <v>8</v>
      </c>
      <c r="B1" s="8" t="s">
        <v>5</v>
      </c>
      <c r="C1" s="8" t="s">
        <v>9</v>
      </c>
      <c r="D1" s="9" t="s">
        <v>10</v>
      </c>
      <c r="E1" s="9" t="s">
        <v>15</v>
      </c>
      <c r="F1" s="8" t="s">
        <v>12</v>
      </c>
      <c r="G1" s="11" t="s">
        <v>13</v>
      </c>
      <c r="H1" s="11" t="s">
        <v>14</v>
      </c>
      <c r="I1" s="11" t="s">
        <v>16</v>
      </c>
      <c r="N1" s="32" t="s">
        <v>64</v>
      </c>
      <c r="O1" s="25" t="s">
        <v>17</v>
      </c>
      <c r="P1" s="26" t="s">
        <v>61</v>
      </c>
      <c r="Q1" s="25" t="s">
        <v>18</v>
      </c>
      <c r="R1" s="27">
        <v>0.9</v>
      </c>
      <c r="S1" s="28" t="s">
        <v>25</v>
      </c>
      <c r="T1" s="28" t="s">
        <v>62</v>
      </c>
    </row>
    <row r="2" spans="1:32">
      <c r="A2" s="1">
        <v>1</v>
      </c>
      <c r="B2" s="1" t="s">
        <v>149</v>
      </c>
      <c r="C2" s="1" t="s">
        <v>150</v>
      </c>
      <c r="D2" s="1">
        <v>12</v>
      </c>
      <c r="E2" s="1">
        <v>12.7</v>
      </c>
      <c r="F2" s="1">
        <f>D2/2</f>
        <v>6</v>
      </c>
      <c r="G2" s="1">
        <v>26.42</v>
      </c>
      <c r="H2" s="1"/>
      <c r="I2" s="1">
        <f>E2*255/100</f>
        <v>32.384999999999998</v>
      </c>
      <c r="O2" s="19">
        <v>56.77</v>
      </c>
      <c r="P2" s="19">
        <v>41.6</v>
      </c>
      <c r="Q2" s="19">
        <v>9</v>
      </c>
      <c r="R2" s="22">
        <f>Q2*90/100</f>
        <v>8.1</v>
      </c>
      <c r="S2" s="23">
        <f>P2/O2*100</f>
        <v>73.278139862603481</v>
      </c>
      <c r="T2" s="23">
        <v>91</v>
      </c>
    </row>
    <row r="3" spans="1:32">
      <c r="A3" s="1">
        <v>2</v>
      </c>
      <c r="B3" s="1" t="s">
        <v>151</v>
      </c>
      <c r="C3" s="1" t="s">
        <v>152</v>
      </c>
      <c r="D3" s="1">
        <v>7</v>
      </c>
      <c r="E3" s="1">
        <v>9.6</v>
      </c>
      <c r="F3" s="1">
        <f t="shared" ref="F3:F15" si="0">D3/2</f>
        <v>3.5</v>
      </c>
      <c r="G3" s="1">
        <f>I3-H3-F3</f>
        <v>20.98</v>
      </c>
      <c r="H3" s="1"/>
      <c r="I3" s="1">
        <f t="shared" ref="I3:I9" si="1">E3*255/100</f>
        <v>24.48</v>
      </c>
    </row>
    <row r="4" spans="1:32" ht="75" customHeight="1">
      <c r="A4" s="1">
        <v>3</v>
      </c>
      <c r="B4" s="1" t="s">
        <v>153</v>
      </c>
      <c r="C4" s="1" t="s">
        <v>152</v>
      </c>
      <c r="D4" s="1">
        <v>7</v>
      </c>
      <c r="E4" s="1">
        <v>5.6</v>
      </c>
      <c r="F4" s="1">
        <f t="shared" si="0"/>
        <v>3.5</v>
      </c>
      <c r="G4" s="1">
        <v>15.89</v>
      </c>
      <c r="H4" s="1"/>
      <c r="I4" s="1">
        <f t="shared" si="1"/>
        <v>14.28</v>
      </c>
      <c r="N4" s="20" t="s">
        <v>63</v>
      </c>
      <c r="O4" s="30" t="s">
        <v>19</v>
      </c>
      <c r="P4" s="30" t="s">
        <v>20</v>
      </c>
      <c r="Q4" s="30" t="s">
        <v>21</v>
      </c>
      <c r="R4" s="30" t="s">
        <v>22</v>
      </c>
      <c r="S4" s="31" t="s">
        <v>23</v>
      </c>
      <c r="T4" s="30" t="s">
        <v>24</v>
      </c>
      <c r="U4" s="30" t="s">
        <v>7</v>
      </c>
      <c r="V4" s="28" t="s">
        <v>62</v>
      </c>
      <c r="Z4" s="98"/>
      <c r="AC4" s="12" t="s">
        <v>26</v>
      </c>
      <c r="AD4" s="97" t="s">
        <v>27</v>
      </c>
      <c r="AE4" s="97"/>
      <c r="AF4" s="97"/>
    </row>
    <row r="5" spans="1:32" ht="30">
      <c r="A5" s="1">
        <v>4</v>
      </c>
      <c r="B5" s="53" t="s">
        <v>291</v>
      </c>
      <c r="C5" s="53" t="s">
        <v>292</v>
      </c>
      <c r="D5" s="1">
        <v>1</v>
      </c>
      <c r="E5" s="1">
        <v>1.9</v>
      </c>
      <c r="F5" s="1">
        <f t="shared" si="0"/>
        <v>0.5</v>
      </c>
      <c r="G5" s="1">
        <v>4.0999999999999996</v>
      </c>
      <c r="H5" s="1"/>
      <c r="I5" s="1">
        <f t="shared" si="1"/>
        <v>4.8449999999999998</v>
      </c>
      <c r="O5" s="23">
        <v>41.6</v>
      </c>
      <c r="P5" s="23">
        <f>O5*255/100</f>
        <v>106.08</v>
      </c>
      <c r="Q5" s="23">
        <v>21.83</v>
      </c>
      <c r="R5" s="23">
        <v>75.5</v>
      </c>
      <c r="S5" s="23">
        <v>25</v>
      </c>
      <c r="T5" s="23">
        <f>Q5+R5</f>
        <v>97.33</v>
      </c>
      <c r="U5" s="23">
        <v>75</v>
      </c>
      <c r="V5" s="23">
        <v>97</v>
      </c>
      <c r="Z5" s="98"/>
      <c r="AC5">
        <v>92.2</v>
      </c>
      <c r="AD5" s="13" t="s">
        <v>28</v>
      </c>
      <c r="AE5" s="13" t="s">
        <v>2</v>
      </c>
      <c r="AF5" s="13" t="s">
        <v>29</v>
      </c>
    </row>
    <row r="6" spans="1:32">
      <c r="A6" s="1">
        <v>5</v>
      </c>
      <c r="B6" s="53" t="s">
        <v>290</v>
      </c>
      <c r="C6" s="53" t="s">
        <v>150</v>
      </c>
      <c r="D6" s="1">
        <v>2</v>
      </c>
      <c r="E6" s="1">
        <v>2.7</v>
      </c>
      <c r="F6" s="1">
        <f t="shared" si="0"/>
        <v>1</v>
      </c>
      <c r="G6" s="1">
        <v>2</v>
      </c>
      <c r="H6" s="1"/>
      <c r="I6" s="1">
        <f t="shared" si="1"/>
        <v>6.8849999999999998</v>
      </c>
      <c r="Z6" s="98"/>
      <c r="AD6" s="13">
        <v>100</v>
      </c>
      <c r="AE6" s="13" t="s">
        <v>30</v>
      </c>
      <c r="AF6" s="13">
        <v>110</v>
      </c>
    </row>
    <row r="7" spans="1:32">
      <c r="A7" s="1">
        <v>6</v>
      </c>
      <c r="B7" s="1" t="s">
        <v>154</v>
      </c>
      <c r="C7" s="1" t="s">
        <v>155</v>
      </c>
      <c r="D7" s="1">
        <v>10</v>
      </c>
      <c r="E7" s="1">
        <v>14</v>
      </c>
      <c r="F7" s="1">
        <f t="shared" si="0"/>
        <v>5</v>
      </c>
      <c r="G7" s="1">
        <v>24.5</v>
      </c>
      <c r="H7" s="1"/>
      <c r="I7" s="1">
        <f t="shared" si="1"/>
        <v>35.700000000000003</v>
      </c>
      <c r="Z7" s="98"/>
      <c r="AD7" s="13">
        <v>100</v>
      </c>
      <c r="AE7" s="13">
        <v>110</v>
      </c>
      <c r="AF7" s="13">
        <v>110</v>
      </c>
    </row>
    <row r="8" spans="1:32">
      <c r="A8" s="1">
        <v>7</v>
      </c>
      <c r="B8" s="1" t="s">
        <v>156</v>
      </c>
      <c r="C8" s="1" t="s">
        <v>157</v>
      </c>
      <c r="D8" s="1">
        <v>5</v>
      </c>
      <c r="E8" s="1">
        <v>4.0999999999999996</v>
      </c>
      <c r="F8" s="1">
        <f t="shared" si="0"/>
        <v>2.5</v>
      </c>
      <c r="G8" s="1">
        <v>6.88</v>
      </c>
      <c r="H8" s="1"/>
      <c r="I8" s="1">
        <f t="shared" si="1"/>
        <v>10.455</v>
      </c>
      <c r="Z8" s="98"/>
      <c r="AD8" s="13">
        <v>100</v>
      </c>
      <c r="AE8" s="13">
        <v>100</v>
      </c>
      <c r="AF8" s="13">
        <v>100</v>
      </c>
    </row>
    <row r="9" spans="1:32" ht="12" customHeight="1">
      <c r="A9" s="1">
        <v>8</v>
      </c>
      <c r="B9" s="1" t="s">
        <v>158</v>
      </c>
      <c r="C9" s="1" t="s">
        <v>157</v>
      </c>
      <c r="D9" s="1">
        <v>2</v>
      </c>
      <c r="E9" s="1">
        <v>3.3</v>
      </c>
      <c r="F9" s="1">
        <f t="shared" si="0"/>
        <v>1</v>
      </c>
      <c r="G9" s="1">
        <v>5.4</v>
      </c>
      <c r="H9" s="1"/>
      <c r="I9" s="1">
        <f t="shared" si="1"/>
        <v>8.4149999999999991</v>
      </c>
      <c r="N9" s="12" t="s">
        <v>65</v>
      </c>
      <c r="O9" s="30" t="s">
        <v>19</v>
      </c>
      <c r="P9" s="30" t="s">
        <v>20</v>
      </c>
      <c r="Q9" s="30" t="s">
        <v>21</v>
      </c>
      <c r="R9" s="30" t="s">
        <v>22</v>
      </c>
      <c r="S9" s="33" t="s">
        <v>66</v>
      </c>
      <c r="T9" s="30" t="s">
        <v>67</v>
      </c>
      <c r="U9" s="30" t="s">
        <v>31</v>
      </c>
      <c r="V9" s="30" t="s">
        <v>32</v>
      </c>
      <c r="Z9" s="98"/>
      <c r="AD9" s="13">
        <v>100</v>
      </c>
      <c r="AE9" s="13">
        <v>90</v>
      </c>
      <c r="AF9" s="13">
        <v>90</v>
      </c>
    </row>
    <row r="10" spans="1:32">
      <c r="A10" s="7"/>
      <c r="B10" s="10"/>
      <c r="C10" s="10"/>
      <c r="D10" s="7"/>
      <c r="E10" s="7"/>
      <c r="F10" s="1"/>
      <c r="G10" s="1"/>
      <c r="H10" s="1"/>
      <c r="I10" s="1"/>
      <c r="O10" s="23">
        <v>41.6</v>
      </c>
      <c r="P10" s="23">
        <f>O10*255/100</f>
        <v>106.08</v>
      </c>
      <c r="Q10" s="23">
        <v>21.63</v>
      </c>
      <c r="R10" s="23">
        <v>75</v>
      </c>
      <c r="S10" s="23">
        <v>0</v>
      </c>
      <c r="T10" s="23">
        <v>2</v>
      </c>
      <c r="U10" s="23">
        <v>2.2999999999999998</v>
      </c>
      <c r="V10" s="23">
        <v>23</v>
      </c>
      <c r="W10" s="99"/>
      <c r="X10" s="99"/>
      <c r="Y10" s="99"/>
    </row>
    <row r="11" spans="1:32">
      <c r="A11" s="7"/>
      <c r="B11" s="10"/>
      <c r="C11" s="10"/>
      <c r="D11" s="7"/>
      <c r="E11" s="7"/>
      <c r="F11" s="1"/>
      <c r="G11" s="1"/>
      <c r="H11" s="1"/>
      <c r="I11" s="1"/>
    </row>
    <row r="12" spans="1:32" ht="14.25" customHeight="1">
      <c r="A12" s="7"/>
      <c r="B12" s="10"/>
      <c r="C12" s="10"/>
      <c r="D12" s="7"/>
      <c r="E12" s="7"/>
      <c r="F12" s="1"/>
      <c r="G12" s="1"/>
      <c r="H12" s="1"/>
      <c r="I12" s="1"/>
      <c r="O12" s="12" t="s">
        <v>19</v>
      </c>
      <c r="P12" s="12" t="s">
        <v>20</v>
      </c>
      <c r="Q12" s="12" t="s">
        <v>21</v>
      </c>
      <c r="R12" s="12" t="s">
        <v>22</v>
      </c>
      <c r="S12" s="14" t="s">
        <v>33</v>
      </c>
      <c r="T12" s="12" t="s">
        <v>34</v>
      </c>
      <c r="U12" s="12"/>
      <c r="V12" s="12"/>
    </row>
    <row r="13" spans="1:32">
      <c r="A13" s="7"/>
      <c r="B13" s="10"/>
      <c r="C13" s="10"/>
      <c r="D13" s="7"/>
      <c r="E13" s="7"/>
      <c r="F13" s="1"/>
      <c r="G13" s="1"/>
      <c r="H13" s="1"/>
      <c r="I13" s="1"/>
    </row>
    <row r="14" spans="1:32">
      <c r="A14" s="7"/>
      <c r="B14" s="10"/>
      <c r="C14" s="10"/>
      <c r="D14" s="7"/>
      <c r="E14" s="7"/>
      <c r="F14" s="1"/>
      <c r="G14" s="1"/>
      <c r="H14" s="1"/>
      <c r="I14" s="1"/>
    </row>
    <row r="15" spans="1:32">
      <c r="A15" s="7"/>
      <c r="B15" s="10" t="s">
        <v>11</v>
      </c>
      <c r="C15" s="10"/>
      <c r="D15" s="7">
        <f>SUM(D2:D14)</f>
        <v>46</v>
      </c>
      <c r="E15" s="7">
        <f>SUM(E2:E14)</f>
        <v>53.9</v>
      </c>
      <c r="F15" s="1">
        <f t="shared" si="0"/>
        <v>23</v>
      </c>
      <c r="G15" s="1">
        <f t="shared" ref="G15" si="2">I15-H15-F15</f>
        <v>-21.53</v>
      </c>
      <c r="H15" s="1">
        <f>SUM(H2:H14)</f>
        <v>0</v>
      </c>
      <c r="I15" s="1">
        <v>1.47</v>
      </c>
    </row>
    <row r="16" spans="1:32" ht="14.25" customHeight="1">
      <c r="A16" s="52"/>
      <c r="B16" s="39" t="s">
        <v>294</v>
      </c>
      <c r="C16" s="39" t="s">
        <v>315</v>
      </c>
      <c r="N16" s="38" t="s">
        <v>35</v>
      </c>
      <c r="O16" s="30" t="s">
        <v>19</v>
      </c>
      <c r="P16" s="30" t="s">
        <v>20</v>
      </c>
      <c r="Q16" s="30" t="s">
        <v>21</v>
      </c>
      <c r="R16" s="30" t="s">
        <v>22</v>
      </c>
      <c r="S16" s="33" t="s">
        <v>37</v>
      </c>
      <c r="T16" s="30" t="s">
        <v>36</v>
      </c>
      <c r="U16" s="30" t="s">
        <v>38</v>
      </c>
      <c r="V16" s="30" t="s">
        <v>39</v>
      </c>
      <c r="W16" s="30" t="s">
        <v>42</v>
      </c>
      <c r="Y16" s="100" t="s">
        <v>40</v>
      </c>
      <c r="Z16" s="100"/>
      <c r="AA16" s="100"/>
    </row>
    <row r="17" spans="2:27" ht="18.75" customHeight="1">
      <c r="B17" s="66" t="s">
        <v>311</v>
      </c>
      <c r="C17" s="23">
        <v>0.12</v>
      </c>
      <c r="O17" s="23">
        <v>41.6</v>
      </c>
      <c r="P17" s="23">
        <v>106.08</v>
      </c>
      <c r="Q17" s="23">
        <v>21.63</v>
      </c>
      <c r="R17" s="23">
        <v>75</v>
      </c>
      <c r="S17" s="23">
        <v>28</v>
      </c>
      <c r="T17" s="23">
        <v>23</v>
      </c>
      <c r="U17" s="23">
        <v>0</v>
      </c>
      <c r="V17" s="23">
        <f>T17/P17*100</f>
        <v>21.681749622926095</v>
      </c>
      <c r="W17" s="23">
        <v>88</v>
      </c>
      <c r="Y17" s="97" t="s">
        <v>41</v>
      </c>
      <c r="Z17" s="97"/>
      <c r="AA17" s="97"/>
    </row>
    <row r="18" spans="2:27" ht="19.5" customHeight="1">
      <c r="B18" s="66" t="s">
        <v>312</v>
      </c>
      <c r="C18" s="23">
        <v>0.22</v>
      </c>
      <c r="Y18" s="13" t="s">
        <v>28</v>
      </c>
      <c r="Z18" s="13" t="s">
        <v>2</v>
      </c>
      <c r="AA18" s="13" t="s">
        <v>29</v>
      </c>
    </row>
    <row r="19" spans="2:27">
      <c r="B19" s="66" t="s">
        <v>313</v>
      </c>
      <c r="C19" s="23">
        <v>1.1299999999999999</v>
      </c>
      <c r="Y19" s="13">
        <v>100</v>
      </c>
      <c r="Z19" s="13">
        <v>100</v>
      </c>
      <c r="AA19" s="13">
        <v>100</v>
      </c>
    </row>
    <row r="20" spans="2:27">
      <c r="B20" s="66" t="s">
        <v>314</v>
      </c>
      <c r="C20" s="23">
        <f>SUM(C17:C19)</f>
        <v>1.4699999999999998</v>
      </c>
      <c r="Y20" s="13">
        <v>100</v>
      </c>
      <c r="Z20" s="13">
        <v>90</v>
      </c>
      <c r="AA20" s="13">
        <v>90</v>
      </c>
    </row>
    <row r="21" spans="2:27">
      <c r="Y21" s="13">
        <v>100</v>
      </c>
      <c r="Z21" s="13">
        <v>110</v>
      </c>
      <c r="AA21" s="13">
        <v>110</v>
      </c>
    </row>
  </sheetData>
  <mergeCells count="5">
    <mergeCell ref="AD4:AF4"/>
    <mergeCell ref="Z4:Z9"/>
    <mergeCell ref="W10:Y10"/>
    <mergeCell ref="Y16:AA16"/>
    <mergeCell ref="Y17:AA1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dimension ref="A1:L14"/>
  <sheetViews>
    <sheetView workbookViewId="0">
      <selection activeCell="E13" sqref="E13"/>
    </sheetView>
  </sheetViews>
  <sheetFormatPr defaultRowHeight="15"/>
  <cols>
    <col min="1" max="1" width="23.42578125" customWidth="1"/>
    <col min="2" max="2" width="16.5703125" customWidth="1"/>
    <col min="3" max="3" width="15.140625" bestFit="1" customWidth="1"/>
    <col min="4" max="4" width="11.140625" bestFit="1" customWidth="1"/>
    <col min="5" max="5" width="11.140625" customWidth="1"/>
    <col min="6" max="6" width="17.85546875" customWidth="1"/>
    <col min="7" max="7" width="12.140625" bestFit="1" customWidth="1"/>
    <col min="9" max="9" width="37" customWidth="1"/>
    <col min="10" max="10" width="11.42578125" customWidth="1"/>
    <col min="11" max="11" width="16.85546875" customWidth="1"/>
    <col min="12" max="12" width="16.42578125" customWidth="1"/>
  </cols>
  <sheetData>
    <row r="1" spans="1:12" ht="45">
      <c r="I1" s="12" t="s">
        <v>43</v>
      </c>
      <c r="J1" s="100" t="s">
        <v>53</v>
      </c>
      <c r="K1" s="100"/>
      <c r="L1" s="100"/>
    </row>
    <row r="2" spans="1:12" ht="18.75">
      <c r="J2" s="97" t="s">
        <v>54</v>
      </c>
      <c r="K2" s="97"/>
      <c r="L2" s="97"/>
    </row>
    <row r="3" spans="1:12">
      <c r="A3" t="s">
        <v>44</v>
      </c>
      <c r="J3" s="13" t="s">
        <v>28</v>
      </c>
      <c r="K3" s="13" t="s">
        <v>55</v>
      </c>
      <c r="L3" s="13" t="s">
        <v>29</v>
      </c>
    </row>
    <row r="4" spans="1:12">
      <c r="A4" s="28" t="s">
        <v>0</v>
      </c>
      <c r="B4" s="28" t="s">
        <v>3</v>
      </c>
      <c r="C4" s="28" t="s">
        <v>46</v>
      </c>
      <c r="D4" s="28" t="s">
        <v>47</v>
      </c>
      <c r="E4" s="28" t="s">
        <v>49</v>
      </c>
      <c r="F4" s="28" t="s">
        <v>48</v>
      </c>
      <c r="G4" s="28" t="s">
        <v>42</v>
      </c>
      <c r="J4" s="13">
        <v>100</v>
      </c>
      <c r="K4" s="13" t="s">
        <v>56</v>
      </c>
      <c r="L4" s="13">
        <v>150</v>
      </c>
    </row>
    <row r="5" spans="1:12" ht="30">
      <c r="A5" s="51" t="s">
        <v>150</v>
      </c>
      <c r="B5" s="18" t="s">
        <v>4</v>
      </c>
      <c r="C5" s="17">
        <v>69</v>
      </c>
      <c r="D5" s="17">
        <v>13</v>
      </c>
      <c r="E5" s="17">
        <f>C5-D5</f>
        <v>56</v>
      </c>
      <c r="F5" s="17">
        <f>D5/C5*100</f>
        <v>18.840579710144929</v>
      </c>
      <c r="G5" s="28">
        <v>0</v>
      </c>
      <c r="J5" s="13">
        <v>100</v>
      </c>
      <c r="K5" s="13" t="s">
        <v>57</v>
      </c>
      <c r="L5" s="13">
        <v>125</v>
      </c>
    </row>
    <row r="6" spans="1:12" ht="30">
      <c r="A6" s="18"/>
      <c r="B6" s="29"/>
      <c r="C6" s="17"/>
      <c r="D6" s="17"/>
      <c r="E6" s="17"/>
      <c r="F6" s="17"/>
      <c r="G6" s="29"/>
      <c r="J6" s="13">
        <v>100</v>
      </c>
      <c r="K6" s="13" t="s">
        <v>58</v>
      </c>
      <c r="L6" s="13">
        <v>100</v>
      </c>
    </row>
    <row r="7" spans="1:12" ht="30">
      <c r="J7" s="13">
        <v>100</v>
      </c>
      <c r="K7" s="13" t="s">
        <v>59</v>
      </c>
      <c r="L7" s="13">
        <v>75</v>
      </c>
    </row>
    <row r="8" spans="1:12" ht="30">
      <c r="J8" s="13">
        <v>100</v>
      </c>
      <c r="K8" s="13" t="s">
        <v>60</v>
      </c>
      <c r="L8" s="13">
        <v>0</v>
      </c>
    </row>
    <row r="9" spans="1:12">
      <c r="A9" t="s">
        <v>45</v>
      </c>
    </row>
    <row r="10" spans="1:12">
      <c r="A10" s="2" t="s">
        <v>0</v>
      </c>
      <c r="B10" s="2" t="s">
        <v>3</v>
      </c>
      <c r="C10" s="2" t="s">
        <v>46</v>
      </c>
      <c r="D10" s="2" t="s">
        <v>47</v>
      </c>
      <c r="E10" s="15" t="s">
        <v>49</v>
      </c>
      <c r="F10" s="2" t="s">
        <v>48</v>
      </c>
      <c r="G10" s="28" t="s">
        <v>42</v>
      </c>
    </row>
    <row r="11" spans="1:12">
      <c r="A11" s="54" t="s">
        <v>150</v>
      </c>
      <c r="B11" s="3" t="s">
        <v>50</v>
      </c>
      <c r="C11" s="4">
        <v>1.8</v>
      </c>
      <c r="D11" s="4">
        <v>0.1</v>
      </c>
      <c r="E11" s="16">
        <f>C11-D11</f>
        <v>1.7</v>
      </c>
      <c r="F11" s="4">
        <f>D11/C11*100</f>
        <v>5.5555555555555562</v>
      </c>
      <c r="G11" s="29"/>
    </row>
    <row r="12" spans="1:12">
      <c r="A12" s="18"/>
      <c r="B12" s="18" t="s">
        <v>51</v>
      </c>
      <c r="C12" s="16">
        <v>560</v>
      </c>
      <c r="D12" s="16">
        <v>162</v>
      </c>
      <c r="E12" s="16">
        <f t="shared" ref="E12:E13" si="0">C12-D12</f>
        <v>398</v>
      </c>
      <c r="F12" s="4">
        <f t="shared" ref="F12:F13" si="1">D12/C12*100</f>
        <v>28.928571428571431</v>
      </c>
      <c r="G12" s="29"/>
    </row>
    <row r="13" spans="1:12">
      <c r="A13" s="18"/>
      <c r="B13" s="18" t="s">
        <v>52</v>
      </c>
      <c r="C13" s="16">
        <v>2</v>
      </c>
      <c r="D13" s="16">
        <v>0</v>
      </c>
      <c r="E13" s="16">
        <f t="shared" si="0"/>
        <v>2</v>
      </c>
      <c r="F13" s="4">
        <f t="shared" si="1"/>
        <v>0</v>
      </c>
      <c r="G13" s="29"/>
    </row>
    <row r="14" spans="1:12">
      <c r="A14" s="3" t="s">
        <v>1</v>
      </c>
      <c r="B14" s="5"/>
      <c r="C14" s="6">
        <f>SUM(C11:C13)</f>
        <v>563.79999999999995</v>
      </c>
      <c r="D14" s="6">
        <f>SUM(D11:D13)</f>
        <v>162.1</v>
      </c>
      <c r="E14" s="17">
        <f>SUM(E11:E13)</f>
        <v>401.7</v>
      </c>
      <c r="F14" s="6">
        <f>D14/C14%</f>
        <v>28.751330258957076</v>
      </c>
      <c r="G14" s="28">
        <v>0</v>
      </c>
    </row>
  </sheetData>
  <mergeCells count="2">
    <mergeCell ref="J1:L1"/>
    <mergeCell ref="J2:L2"/>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M10"/>
  <sheetViews>
    <sheetView workbookViewId="0">
      <selection activeCell="E10" sqref="E10"/>
    </sheetView>
  </sheetViews>
  <sheetFormatPr defaultRowHeight="15"/>
  <cols>
    <col min="2" max="2" width="49" customWidth="1"/>
    <col min="4" max="4" width="13.7109375" customWidth="1"/>
    <col min="5" max="5" width="13.140625" bestFit="1" customWidth="1"/>
    <col min="6" max="6" width="12.28515625" customWidth="1"/>
    <col min="7" max="7" width="13" customWidth="1"/>
    <col min="8" max="8" width="11.85546875" customWidth="1"/>
  </cols>
  <sheetData>
    <row r="1" spans="1:13" ht="90">
      <c r="A1" s="20" t="s">
        <v>77</v>
      </c>
      <c r="B1" s="32" t="s">
        <v>68</v>
      </c>
      <c r="D1" s="30" t="s">
        <v>69</v>
      </c>
      <c r="E1" s="30" t="s">
        <v>70</v>
      </c>
      <c r="F1" s="30" t="s">
        <v>75</v>
      </c>
      <c r="G1" s="30" t="s">
        <v>71</v>
      </c>
      <c r="H1" s="28" t="s">
        <v>62</v>
      </c>
      <c r="K1" s="101" t="s">
        <v>72</v>
      </c>
      <c r="L1" s="101"/>
      <c r="M1" s="101"/>
    </row>
    <row r="2" spans="1:13" ht="75" customHeight="1">
      <c r="D2" s="23">
        <v>65</v>
      </c>
      <c r="E2" s="23">
        <v>105</v>
      </c>
      <c r="F2" s="23">
        <v>54</v>
      </c>
      <c r="G2" s="23">
        <v>50</v>
      </c>
      <c r="H2" s="23">
        <v>100</v>
      </c>
      <c r="K2" s="102" t="s">
        <v>73</v>
      </c>
      <c r="L2" s="102"/>
      <c r="M2" s="102"/>
    </row>
    <row r="3" spans="1:13" ht="30">
      <c r="K3" s="34" t="s">
        <v>28</v>
      </c>
      <c r="L3" s="34" t="s">
        <v>2</v>
      </c>
      <c r="M3" s="34" t="s">
        <v>29</v>
      </c>
    </row>
    <row r="4" spans="1:13">
      <c r="K4" s="34">
        <v>100</v>
      </c>
      <c r="L4" s="34">
        <v>100</v>
      </c>
      <c r="M4" s="34">
        <v>100</v>
      </c>
    </row>
    <row r="5" spans="1:13">
      <c r="K5" s="34">
        <v>100</v>
      </c>
      <c r="L5" s="34" t="s">
        <v>74</v>
      </c>
      <c r="M5" s="34">
        <v>0</v>
      </c>
    </row>
    <row r="6" spans="1:13">
      <c r="K6" s="34">
        <v>100</v>
      </c>
      <c r="L6" s="34">
        <v>80</v>
      </c>
      <c r="M6" s="34">
        <v>80</v>
      </c>
    </row>
    <row r="7" spans="1:13">
      <c r="K7" s="34">
        <v>100</v>
      </c>
      <c r="L7" s="34">
        <v>110</v>
      </c>
      <c r="M7" s="34">
        <v>100</v>
      </c>
    </row>
    <row r="9" spans="1:13">
      <c r="A9" s="20" t="s">
        <v>78</v>
      </c>
      <c r="B9" s="20" t="s">
        <v>76</v>
      </c>
      <c r="D9" s="24" t="s">
        <v>79</v>
      </c>
      <c r="E9" s="24" t="s">
        <v>80</v>
      </c>
      <c r="F9" s="24" t="s">
        <v>81</v>
      </c>
      <c r="G9" s="24" t="s">
        <v>62</v>
      </c>
    </row>
    <row r="10" spans="1:13">
      <c r="D10" s="66">
        <v>60</v>
      </c>
      <c r="E10" s="23">
        <v>55</v>
      </c>
      <c r="F10" s="23">
        <f>E10/D10%</f>
        <v>91.666666666666671</v>
      </c>
      <c r="G10" s="23">
        <v>100</v>
      </c>
    </row>
  </sheetData>
  <mergeCells count="2">
    <mergeCell ref="K1:M1"/>
    <mergeCell ref="K2:M2"/>
  </mergeCell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T66"/>
  <sheetViews>
    <sheetView topLeftCell="I1" zoomScale="85" zoomScaleNormal="85" workbookViewId="0">
      <selection activeCell="Q1" sqref="Q1"/>
    </sheetView>
  </sheetViews>
  <sheetFormatPr defaultRowHeight="15"/>
  <cols>
    <col min="1" max="1" width="25.85546875" customWidth="1"/>
    <col min="2" max="2" width="22.85546875" customWidth="1"/>
    <col min="3" max="3" width="23" bestFit="1" customWidth="1"/>
    <col min="4" max="4" width="14" bestFit="1" customWidth="1"/>
    <col min="5" max="5" width="15.28515625" bestFit="1" customWidth="1"/>
    <col min="6" max="6" width="16.42578125" bestFit="1" customWidth="1"/>
    <col min="7" max="7" width="10" bestFit="1" customWidth="1"/>
    <col min="8" max="8" width="27.42578125" bestFit="1" customWidth="1"/>
    <col min="9" max="9" width="14.7109375" bestFit="1" customWidth="1"/>
    <col min="10" max="10" width="17.42578125" bestFit="1" customWidth="1"/>
    <col min="11" max="11" width="21.7109375" bestFit="1" customWidth="1"/>
    <col min="12" max="12" width="21.7109375" customWidth="1"/>
  </cols>
  <sheetData>
    <row r="1" spans="1:20">
      <c r="A1" s="67" t="s">
        <v>316</v>
      </c>
      <c r="B1" s="67" t="s">
        <v>317</v>
      </c>
      <c r="C1" s="67" t="s">
        <v>318</v>
      </c>
      <c r="D1" s="67" t="s">
        <v>319</v>
      </c>
      <c r="E1" s="67" t="s">
        <v>320</v>
      </c>
      <c r="F1" s="67" t="s">
        <v>120</v>
      </c>
      <c r="G1" s="67" t="s">
        <v>163</v>
      </c>
      <c r="H1" s="67" t="s">
        <v>287</v>
      </c>
      <c r="I1" s="67" t="s">
        <v>321</v>
      </c>
      <c r="J1" s="67" t="s">
        <v>288</v>
      </c>
      <c r="K1" s="67" t="s">
        <v>322</v>
      </c>
      <c r="L1" s="67" t="s">
        <v>289</v>
      </c>
      <c r="M1" s="67" t="s">
        <v>3</v>
      </c>
      <c r="N1" s="67" t="s">
        <v>323</v>
      </c>
      <c r="O1" s="67" t="s">
        <v>324</v>
      </c>
      <c r="P1" s="67" t="s">
        <v>325</v>
      </c>
      <c r="Q1" s="67" t="s">
        <v>326</v>
      </c>
      <c r="R1" s="67" t="s">
        <v>327</v>
      </c>
      <c r="S1" s="67" t="s">
        <v>328</v>
      </c>
      <c r="T1" s="67" t="s">
        <v>1</v>
      </c>
    </row>
    <row r="2" spans="1:20" ht="15" customHeight="1">
      <c r="A2" s="68">
        <v>1</v>
      </c>
      <c r="B2" s="68" t="s">
        <v>266</v>
      </c>
      <c r="C2" s="68" t="s">
        <v>329</v>
      </c>
      <c r="D2" s="68" t="s">
        <v>238</v>
      </c>
      <c r="E2" s="68" t="s">
        <v>150</v>
      </c>
      <c r="F2" s="68" t="s">
        <v>330</v>
      </c>
      <c r="G2" s="68" t="s">
        <v>201</v>
      </c>
      <c r="H2" s="68" t="s">
        <v>238</v>
      </c>
      <c r="I2" s="68" t="s">
        <v>267</v>
      </c>
      <c r="J2" s="68" t="s">
        <v>263</v>
      </c>
      <c r="K2" s="68" t="s">
        <v>331</v>
      </c>
      <c r="L2" s="68">
        <v>9425574104</v>
      </c>
      <c r="M2" s="68" t="s">
        <v>332</v>
      </c>
      <c r="N2" s="69">
        <v>42264343</v>
      </c>
      <c r="O2" s="68" t="s">
        <v>333</v>
      </c>
      <c r="P2" s="68" t="s">
        <v>334</v>
      </c>
      <c r="Q2" s="70">
        <v>8</v>
      </c>
      <c r="R2" s="70">
        <v>160</v>
      </c>
      <c r="S2" s="70">
        <v>144</v>
      </c>
      <c r="T2" s="70">
        <v>304</v>
      </c>
    </row>
    <row r="3" spans="1:20">
      <c r="A3" s="68">
        <v>2</v>
      </c>
      <c r="B3" s="68" t="s">
        <v>269</v>
      </c>
      <c r="C3" s="68" t="s">
        <v>335</v>
      </c>
      <c r="D3" s="68" t="s">
        <v>336</v>
      </c>
      <c r="E3" s="68" t="s">
        <v>336</v>
      </c>
      <c r="F3" s="68" t="s">
        <v>330</v>
      </c>
      <c r="G3" s="68" t="s">
        <v>201</v>
      </c>
      <c r="H3" s="68" t="s">
        <v>238</v>
      </c>
      <c r="I3" s="68" t="s">
        <v>264</v>
      </c>
      <c r="J3" s="68" t="s">
        <v>263</v>
      </c>
      <c r="K3" s="68" t="s">
        <v>337</v>
      </c>
      <c r="L3" s="68">
        <v>9770663816</v>
      </c>
      <c r="M3" s="68" t="s">
        <v>332</v>
      </c>
      <c r="N3" s="68">
        <v>4343</v>
      </c>
      <c r="O3" s="68" t="s">
        <v>338</v>
      </c>
      <c r="P3" s="68" t="s">
        <v>339</v>
      </c>
      <c r="Q3" s="70">
        <v>1</v>
      </c>
      <c r="R3" s="70">
        <v>40</v>
      </c>
      <c r="S3" s="70">
        <v>0</v>
      </c>
      <c r="T3" s="70">
        <v>40</v>
      </c>
    </row>
    <row r="4" spans="1:20">
      <c r="A4" s="68">
        <v>3</v>
      </c>
      <c r="B4" s="68" t="s">
        <v>272</v>
      </c>
      <c r="C4" s="68" t="s">
        <v>329</v>
      </c>
      <c r="D4" s="68" t="s">
        <v>340</v>
      </c>
      <c r="E4" s="68" t="s">
        <v>340</v>
      </c>
      <c r="F4" s="68" t="s">
        <v>330</v>
      </c>
      <c r="G4" s="68" t="s">
        <v>201</v>
      </c>
      <c r="H4" s="68" t="s">
        <v>238</v>
      </c>
      <c r="I4" s="68" t="s">
        <v>267</v>
      </c>
      <c r="J4" s="68" t="s">
        <v>263</v>
      </c>
      <c r="K4" s="68" t="s">
        <v>341</v>
      </c>
      <c r="L4" s="68">
        <v>7974541533</v>
      </c>
      <c r="M4" s="68" t="s">
        <v>332</v>
      </c>
      <c r="N4" s="69">
        <v>42264343</v>
      </c>
      <c r="O4" s="68" t="s">
        <v>333</v>
      </c>
      <c r="P4" s="68" t="s">
        <v>342</v>
      </c>
      <c r="Q4" s="70">
        <v>16</v>
      </c>
      <c r="R4" s="70">
        <v>320</v>
      </c>
      <c r="S4" s="70">
        <v>544</v>
      </c>
      <c r="T4" s="70">
        <v>864</v>
      </c>
    </row>
    <row r="5" spans="1:20">
      <c r="A5" s="68">
        <v>4</v>
      </c>
      <c r="B5" s="68" t="s">
        <v>343</v>
      </c>
      <c r="C5" s="68" t="s">
        <v>335</v>
      </c>
      <c r="D5" s="68" t="s">
        <v>344</v>
      </c>
      <c r="E5" s="68" t="s">
        <v>344</v>
      </c>
      <c r="F5" s="68" t="s">
        <v>330</v>
      </c>
      <c r="G5" s="68" t="s">
        <v>201</v>
      </c>
      <c r="H5" s="68" t="s">
        <v>238</v>
      </c>
      <c r="I5" s="68" t="s">
        <v>264</v>
      </c>
      <c r="J5" s="68" t="s">
        <v>263</v>
      </c>
      <c r="K5" s="68" t="s">
        <v>345</v>
      </c>
      <c r="L5" s="68">
        <v>9300843300</v>
      </c>
      <c r="M5" s="68" t="s">
        <v>332</v>
      </c>
      <c r="N5" s="68">
        <v>4226</v>
      </c>
      <c r="O5" s="68" t="s">
        <v>346</v>
      </c>
      <c r="P5" s="68" t="s">
        <v>347</v>
      </c>
      <c r="Q5" s="70">
        <v>2</v>
      </c>
      <c r="R5" s="70">
        <v>80</v>
      </c>
      <c r="S5" s="70">
        <v>0</v>
      </c>
      <c r="T5" s="70">
        <v>80</v>
      </c>
    </row>
    <row r="6" spans="1:20">
      <c r="A6" s="68">
        <v>5</v>
      </c>
      <c r="B6" s="68" t="s">
        <v>348</v>
      </c>
      <c r="C6" s="68" t="s">
        <v>335</v>
      </c>
      <c r="D6" s="68" t="s">
        <v>349</v>
      </c>
      <c r="E6" s="68" t="s">
        <v>349</v>
      </c>
      <c r="F6" s="68" t="s">
        <v>330</v>
      </c>
      <c r="G6" s="68" t="s">
        <v>201</v>
      </c>
      <c r="H6" s="68" t="s">
        <v>238</v>
      </c>
      <c r="I6" s="68" t="s">
        <v>264</v>
      </c>
      <c r="J6" s="68" t="s">
        <v>263</v>
      </c>
      <c r="K6" s="68" t="s">
        <v>350</v>
      </c>
      <c r="L6" s="68">
        <v>9424187285</v>
      </c>
      <c r="M6" s="68" t="s">
        <v>332</v>
      </c>
      <c r="N6" s="69">
        <v>42264343</v>
      </c>
      <c r="O6" s="68" t="s">
        <v>333</v>
      </c>
      <c r="P6" s="68" t="s">
        <v>351</v>
      </c>
      <c r="Q6" s="70">
        <v>4</v>
      </c>
      <c r="R6" s="70">
        <v>160</v>
      </c>
      <c r="S6" s="70">
        <v>40</v>
      </c>
      <c r="T6" s="70">
        <v>200</v>
      </c>
    </row>
    <row r="7" spans="1:20">
      <c r="A7" s="68">
        <v>6</v>
      </c>
      <c r="B7" s="68" t="s">
        <v>275</v>
      </c>
      <c r="C7" s="68" t="s">
        <v>335</v>
      </c>
      <c r="D7" s="68" t="s">
        <v>352</v>
      </c>
      <c r="E7" s="68" t="s">
        <v>352</v>
      </c>
      <c r="F7" s="68" t="s">
        <v>330</v>
      </c>
      <c r="G7" s="68" t="s">
        <v>201</v>
      </c>
      <c r="H7" s="68" t="s">
        <v>238</v>
      </c>
      <c r="I7" s="68" t="s">
        <v>264</v>
      </c>
      <c r="J7" s="68" t="s">
        <v>263</v>
      </c>
      <c r="K7" s="68" t="s">
        <v>353</v>
      </c>
      <c r="L7" s="68">
        <v>7587731044</v>
      </c>
      <c r="M7" s="68" t="s">
        <v>332</v>
      </c>
      <c r="N7" s="69">
        <v>42264343</v>
      </c>
      <c r="O7" s="68" t="s">
        <v>333</v>
      </c>
      <c r="P7" s="68" t="s">
        <v>334</v>
      </c>
      <c r="Q7" s="70">
        <v>8</v>
      </c>
      <c r="R7" s="70">
        <v>320</v>
      </c>
      <c r="S7" s="70">
        <v>144</v>
      </c>
      <c r="T7" s="70">
        <v>464</v>
      </c>
    </row>
    <row r="8" spans="1:20">
      <c r="A8" s="68">
        <v>7</v>
      </c>
      <c r="B8" s="68" t="s">
        <v>284</v>
      </c>
      <c r="C8" s="68" t="s">
        <v>335</v>
      </c>
      <c r="D8" s="68" t="s">
        <v>224</v>
      </c>
      <c r="E8" s="68" t="s">
        <v>224</v>
      </c>
      <c r="F8" s="68" t="s">
        <v>354</v>
      </c>
      <c r="G8" s="68" t="s">
        <v>201</v>
      </c>
      <c r="H8" s="68" t="s">
        <v>238</v>
      </c>
      <c r="I8" s="68" t="s">
        <v>264</v>
      </c>
      <c r="J8" s="68" t="s">
        <v>263</v>
      </c>
      <c r="K8" s="68" t="s">
        <v>355</v>
      </c>
      <c r="L8" s="68">
        <v>7987968752</v>
      </c>
      <c r="M8" s="68" t="s">
        <v>332</v>
      </c>
      <c r="N8" s="68">
        <v>4343</v>
      </c>
      <c r="O8" s="68" t="s">
        <v>338</v>
      </c>
      <c r="P8" s="68" t="s">
        <v>339</v>
      </c>
      <c r="Q8" s="70">
        <v>1</v>
      </c>
      <c r="R8" s="70">
        <v>40</v>
      </c>
      <c r="S8" s="70">
        <v>0</v>
      </c>
      <c r="T8" s="70">
        <v>40</v>
      </c>
    </row>
    <row r="9" spans="1:20">
      <c r="A9" s="68">
        <v>8</v>
      </c>
      <c r="B9" s="68" t="s">
        <v>271</v>
      </c>
      <c r="C9" s="68" t="s">
        <v>329</v>
      </c>
      <c r="D9" s="68" t="s">
        <v>238</v>
      </c>
      <c r="E9" s="68" t="s">
        <v>150</v>
      </c>
      <c r="F9" s="68" t="s">
        <v>340</v>
      </c>
      <c r="G9" s="68" t="s">
        <v>201</v>
      </c>
      <c r="H9" s="68" t="s">
        <v>238</v>
      </c>
      <c r="I9" s="68" t="s">
        <v>267</v>
      </c>
      <c r="J9" s="68" t="s">
        <v>263</v>
      </c>
      <c r="K9" s="68" t="s">
        <v>356</v>
      </c>
      <c r="L9" s="68">
        <v>9424187651</v>
      </c>
      <c r="M9" s="68" t="s">
        <v>332</v>
      </c>
      <c r="N9" s="69">
        <v>400142264343</v>
      </c>
      <c r="O9" s="68" t="s">
        <v>357</v>
      </c>
      <c r="P9" s="68" t="s">
        <v>358</v>
      </c>
      <c r="Q9" s="70">
        <v>92</v>
      </c>
      <c r="R9" s="70">
        <v>1840</v>
      </c>
      <c r="S9" s="70">
        <v>5980</v>
      </c>
      <c r="T9" s="70">
        <v>7820</v>
      </c>
    </row>
    <row r="10" spans="1:20">
      <c r="A10" s="68">
        <v>9</v>
      </c>
      <c r="B10" s="68" t="s">
        <v>359</v>
      </c>
      <c r="C10" s="68" t="s">
        <v>335</v>
      </c>
      <c r="D10" s="68" t="s">
        <v>360</v>
      </c>
      <c r="E10" s="68" t="s">
        <v>340</v>
      </c>
      <c r="F10" s="68" t="s">
        <v>330</v>
      </c>
      <c r="G10" s="68" t="s">
        <v>201</v>
      </c>
      <c r="H10" s="68" t="s">
        <v>238</v>
      </c>
      <c r="I10" s="68" t="s">
        <v>264</v>
      </c>
      <c r="J10" s="68" t="s">
        <v>263</v>
      </c>
      <c r="K10" s="68" t="s">
        <v>361</v>
      </c>
      <c r="L10" s="68">
        <v>9981366953</v>
      </c>
      <c r="M10" s="68" t="s">
        <v>332</v>
      </c>
      <c r="N10" s="68">
        <v>4343</v>
      </c>
      <c r="O10" s="68" t="s">
        <v>338</v>
      </c>
      <c r="P10" s="68" t="s">
        <v>339</v>
      </c>
      <c r="Q10" s="70">
        <v>1</v>
      </c>
      <c r="R10" s="70">
        <v>40</v>
      </c>
      <c r="S10" s="70">
        <v>0</v>
      </c>
      <c r="T10" s="70">
        <v>40</v>
      </c>
    </row>
    <row r="11" spans="1:20">
      <c r="A11" s="68">
        <v>10</v>
      </c>
      <c r="B11" s="68" t="s">
        <v>362</v>
      </c>
      <c r="C11" s="68" t="s">
        <v>335</v>
      </c>
      <c r="D11" s="68" t="s">
        <v>360</v>
      </c>
      <c r="E11" s="68" t="s">
        <v>340</v>
      </c>
      <c r="F11" s="68" t="s">
        <v>330</v>
      </c>
      <c r="G11" s="68" t="s">
        <v>201</v>
      </c>
      <c r="H11" s="68" t="s">
        <v>238</v>
      </c>
      <c r="I11" s="68" t="s">
        <v>264</v>
      </c>
      <c r="J11" s="68" t="s">
        <v>263</v>
      </c>
      <c r="K11" s="68" t="s">
        <v>363</v>
      </c>
      <c r="L11" s="68">
        <v>9340697304</v>
      </c>
      <c r="M11" s="68" t="s">
        <v>332</v>
      </c>
      <c r="N11" s="68">
        <v>4343</v>
      </c>
      <c r="O11" s="68" t="s">
        <v>338</v>
      </c>
      <c r="P11" s="68" t="s">
        <v>347</v>
      </c>
      <c r="Q11" s="70">
        <v>2</v>
      </c>
      <c r="R11" s="70">
        <v>80</v>
      </c>
      <c r="S11" s="70">
        <v>0</v>
      </c>
      <c r="T11" s="70">
        <v>80</v>
      </c>
    </row>
    <row r="12" spans="1:20">
      <c r="A12" s="68">
        <v>11</v>
      </c>
      <c r="B12" s="68" t="s">
        <v>364</v>
      </c>
      <c r="C12" s="68" t="s">
        <v>335</v>
      </c>
      <c r="D12" s="68" t="s">
        <v>365</v>
      </c>
      <c r="E12" s="68" t="s">
        <v>365</v>
      </c>
      <c r="F12" s="68" t="s">
        <v>330</v>
      </c>
      <c r="G12" s="68" t="s">
        <v>201</v>
      </c>
      <c r="H12" s="68" t="s">
        <v>238</v>
      </c>
      <c r="I12" s="68" t="s">
        <v>264</v>
      </c>
      <c r="J12" s="68" t="s">
        <v>263</v>
      </c>
      <c r="K12" s="68" t="s">
        <v>366</v>
      </c>
      <c r="L12" s="68">
        <v>6260856105</v>
      </c>
      <c r="M12" s="68" t="s">
        <v>4</v>
      </c>
      <c r="N12" s="68" t="s">
        <v>367</v>
      </c>
      <c r="O12" s="68" t="s">
        <v>368</v>
      </c>
      <c r="P12" s="68" t="s">
        <v>369</v>
      </c>
      <c r="Q12" s="70">
        <v>11</v>
      </c>
      <c r="R12" s="70">
        <v>880</v>
      </c>
      <c r="S12" s="70">
        <v>286</v>
      </c>
      <c r="T12" s="70">
        <v>1166</v>
      </c>
    </row>
    <row r="13" spans="1:20">
      <c r="A13" s="68">
        <v>12</v>
      </c>
      <c r="B13" s="68" t="s">
        <v>266</v>
      </c>
      <c r="C13" s="68" t="s">
        <v>329</v>
      </c>
      <c r="D13" s="68" t="s">
        <v>238</v>
      </c>
      <c r="E13" s="68" t="s">
        <v>150</v>
      </c>
      <c r="F13" s="68" t="s">
        <v>330</v>
      </c>
      <c r="G13" s="68" t="s">
        <v>201</v>
      </c>
      <c r="H13" s="68" t="s">
        <v>238</v>
      </c>
      <c r="I13" s="68" t="s">
        <v>267</v>
      </c>
      <c r="J13" s="68" t="s">
        <v>263</v>
      </c>
      <c r="K13" s="68" t="s">
        <v>331</v>
      </c>
      <c r="L13" s="68">
        <v>9425574104</v>
      </c>
      <c r="M13" s="68" t="s">
        <v>4</v>
      </c>
      <c r="N13" s="68" t="s">
        <v>370</v>
      </c>
      <c r="O13" s="68" t="s">
        <v>371</v>
      </c>
      <c r="P13" s="68" t="s">
        <v>372</v>
      </c>
      <c r="Q13" s="70">
        <v>284</v>
      </c>
      <c r="R13" s="70">
        <v>11360</v>
      </c>
      <c r="S13" s="70">
        <v>24140</v>
      </c>
      <c r="T13" s="70">
        <v>35500</v>
      </c>
    </row>
    <row r="14" spans="1:20">
      <c r="A14" s="68">
        <v>13</v>
      </c>
      <c r="B14" s="68" t="s">
        <v>268</v>
      </c>
      <c r="C14" s="68" t="s">
        <v>335</v>
      </c>
      <c r="D14" s="68" t="s">
        <v>238</v>
      </c>
      <c r="E14" s="68" t="s">
        <v>238</v>
      </c>
      <c r="F14" s="68" t="s">
        <v>330</v>
      </c>
      <c r="G14" s="68" t="s">
        <v>201</v>
      </c>
      <c r="H14" s="68" t="s">
        <v>238</v>
      </c>
      <c r="I14" s="68" t="s">
        <v>267</v>
      </c>
      <c r="J14" s="68" t="s">
        <v>263</v>
      </c>
      <c r="K14" s="68" t="s">
        <v>373</v>
      </c>
      <c r="L14" s="68">
        <v>9425573959</v>
      </c>
      <c r="M14" s="68" t="s">
        <v>4</v>
      </c>
      <c r="N14" s="68" t="s">
        <v>374</v>
      </c>
      <c r="O14" s="68" t="s">
        <v>375</v>
      </c>
      <c r="P14" s="68" t="s">
        <v>376</v>
      </c>
      <c r="Q14" s="70">
        <v>92</v>
      </c>
      <c r="R14" s="70">
        <v>3680</v>
      </c>
      <c r="S14" s="70">
        <v>5980</v>
      </c>
      <c r="T14" s="70">
        <v>9660</v>
      </c>
    </row>
    <row r="15" spans="1:20">
      <c r="A15" s="68">
        <v>14</v>
      </c>
      <c r="B15" s="68" t="s">
        <v>377</v>
      </c>
      <c r="C15" s="68" t="s">
        <v>335</v>
      </c>
      <c r="D15" s="68" t="s">
        <v>378</v>
      </c>
      <c r="E15" s="68" t="s">
        <v>378</v>
      </c>
      <c r="F15" s="68" t="s">
        <v>330</v>
      </c>
      <c r="G15" s="68" t="s">
        <v>201</v>
      </c>
      <c r="H15" s="68" t="s">
        <v>238</v>
      </c>
      <c r="I15" s="68" t="s">
        <v>264</v>
      </c>
      <c r="J15" s="68" t="s">
        <v>263</v>
      </c>
      <c r="K15" s="68" t="s">
        <v>379</v>
      </c>
      <c r="L15" s="68">
        <v>9753976773</v>
      </c>
      <c r="M15" s="68" t="s">
        <v>4</v>
      </c>
      <c r="N15" s="69">
        <v>211121212233</v>
      </c>
      <c r="O15" s="68" t="s">
        <v>380</v>
      </c>
      <c r="P15" s="68" t="s">
        <v>381</v>
      </c>
      <c r="Q15" s="70">
        <v>4</v>
      </c>
      <c r="R15" s="70">
        <v>320</v>
      </c>
      <c r="S15" s="70">
        <v>40</v>
      </c>
      <c r="T15" s="70">
        <v>360</v>
      </c>
    </row>
    <row r="16" spans="1:20">
      <c r="A16" s="68">
        <v>15</v>
      </c>
      <c r="B16" s="68" t="s">
        <v>269</v>
      </c>
      <c r="C16" s="68" t="s">
        <v>335</v>
      </c>
      <c r="D16" s="68" t="s">
        <v>336</v>
      </c>
      <c r="E16" s="68" t="s">
        <v>336</v>
      </c>
      <c r="F16" s="68" t="s">
        <v>330</v>
      </c>
      <c r="G16" s="68" t="s">
        <v>201</v>
      </c>
      <c r="H16" s="68" t="s">
        <v>238</v>
      </c>
      <c r="I16" s="68" t="s">
        <v>264</v>
      </c>
      <c r="J16" s="68" t="s">
        <v>263</v>
      </c>
      <c r="K16" s="68" t="s">
        <v>337</v>
      </c>
      <c r="L16" s="68">
        <v>9770663816</v>
      </c>
      <c r="M16" s="68" t="s">
        <v>4</v>
      </c>
      <c r="N16" s="68" t="s">
        <v>382</v>
      </c>
      <c r="O16" s="68" t="s">
        <v>380</v>
      </c>
      <c r="P16" s="68" t="s">
        <v>383</v>
      </c>
      <c r="Q16" s="70">
        <v>3</v>
      </c>
      <c r="R16" s="70">
        <v>240</v>
      </c>
      <c r="S16" s="70">
        <v>30</v>
      </c>
      <c r="T16" s="70">
        <v>270</v>
      </c>
    </row>
    <row r="17" spans="1:20">
      <c r="A17" s="68">
        <v>16</v>
      </c>
      <c r="B17" s="68" t="s">
        <v>270</v>
      </c>
      <c r="C17" s="68" t="s">
        <v>335</v>
      </c>
      <c r="D17" s="68" t="s">
        <v>384</v>
      </c>
      <c r="E17" s="68" t="s">
        <v>384</v>
      </c>
      <c r="F17" s="68" t="s">
        <v>330</v>
      </c>
      <c r="G17" s="68" t="s">
        <v>201</v>
      </c>
      <c r="H17" s="68" t="s">
        <v>238</v>
      </c>
      <c r="I17" s="68" t="s">
        <v>264</v>
      </c>
      <c r="J17" s="68" t="s">
        <v>263</v>
      </c>
      <c r="K17" s="68" t="s">
        <v>385</v>
      </c>
      <c r="L17" s="68">
        <v>6263463666</v>
      </c>
      <c r="M17" s="68" t="s">
        <v>4</v>
      </c>
      <c r="N17" s="69">
        <v>21112233</v>
      </c>
      <c r="O17" s="68" t="s">
        <v>386</v>
      </c>
      <c r="P17" s="68" t="s">
        <v>387</v>
      </c>
      <c r="Q17" s="70">
        <v>4</v>
      </c>
      <c r="R17" s="70">
        <v>320</v>
      </c>
      <c r="S17" s="70">
        <v>40</v>
      </c>
      <c r="T17" s="70">
        <v>360</v>
      </c>
    </row>
    <row r="18" spans="1:20">
      <c r="A18" s="68">
        <v>17</v>
      </c>
      <c r="B18" s="68" t="s">
        <v>388</v>
      </c>
      <c r="C18" s="68" t="s">
        <v>335</v>
      </c>
      <c r="D18" s="68" t="s">
        <v>349</v>
      </c>
      <c r="E18" s="68" t="s">
        <v>349</v>
      </c>
      <c r="F18" s="68" t="s">
        <v>330</v>
      </c>
      <c r="G18" s="68" t="s">
        <v>201</v>
      </c>
      <c r="H18" s="68" t="s">
        <v>238</v>
      </c>
      <c r="I18" s="68" t="s">
        <v>264</v>
      </c>
      <c r="J18" s="68" t="s">
        <v>263</v>
      </c>
      <c r="K18" s="68" t="s">
        <v>389</v>
      </c>
      <c r="L18" s="68">
        <v>7587333537</v>
      </c>
      <c r="M18" s="68" t="s">
        <v>4</v>
      </c>
      <c r="N18" s="68" t="s">
        <v>390</v>
      </c>
      <c r="O18" s="68" t="s">
        <v>368</v>
      </c>
      <c r="P18" s="68" t="s">
        <v>391</v>
      </c>
      <c r="Q18" s="70">
        <v>10</v>
      </c>
      <c r="R18" s="70">
        <v>800</v>
      </c>
      <c r="S18" s="70">
        <v>180</v>
      </c>
      <c r="T18" s="70">
        <v>980</v>
      </c>
    </row>
    <row r="19" spans="1:20">
      <c r="A19" s="68">
        <v>18</v>
      </c>
      <c r="B19" s="68" t="s">
        <v>392</v>
      </c>
      <c r="C19" s="68" t="s">
        <v>329</v>
      </c>
      <c r="D19" s="68" t="s">
        <v>352</v>
      </c>
      <c r="E19" s="68" t="s">
        <v>352</v>
      </c>
      <c r="F19" s="68" t="s">
        <v>330</v>
      </c>
      <c r="G19" s="68" t="s">
        <v>201</v>
      </c>
      <c r="H19" s="68" t="s">
        <v>238</v>
      </c>
      <c r="I19" s="68" t="s">
        <v>264</v>
      </c>
      <c r="J19" s="68" t="s">
        <v>263</v>
      </c>
      <c r="K19" s="68" t="s">
        <v>393</v>
      </c>
      <c r="L19" s="68">
        <v>9424186189</v>
      </c>
      <c r="M19" s="68" t="s">
        <v>4</v>
      </c>
      <c r="N19" s="69">
        <v>21112245</v>
      </c>
      <c r="O19" s="68" t="s">
        <v>386</v>
      </c>
      <c r="P19" s="68" t="s">
        <v>387</v>
      </c>
      <c r="Q19" s="70">
        <v>4</v>
      </c>
      <c r="R19" s="70">
        <v>320</v>
      </c>
      <c r="S19" s="70">
        <v>40</v>
      </c>
      <c r="T19" s="70">
        <v>360</v>
      </c>
    </row>
    <row r="20" spans="1:20">
      <c r="A20" s="68">
        <v>19</v>
      </c>
      <c r="B20" s="68" t="s">
        <v>272</v>
      </c>
      <c r="C20" s="68" t="s">
        <v>329</v>
      </c>
      <c r="D20" s="68" t="s">
        <v>340</v>
      </c>
      <c r="E20" s="68" t="s">
        <v>340</v>
      </c>
      <c r="F20" s="68" t="s">
        <v>330</v>
      </c>
      <c r="G20" s="68" t="s">
        <v>201</v>
      </c>
      <c r="H20" s="68" t="s">
        <v>238</v>
      </c>
      <c r="I20" s="68" t="s">
        <v>267</v>
      </c>
      <c r="J20" s="68" t="s">
        <v>263</v>
      </c>
      <c r="K20" s="68" t="s">
        <v>341</v>
      </c>
      <c r="L20" s="68">
        <v>7974541533</v>
      </c>
      <c r="M20" s="68" t="s">
        <v>4</v>
      </c>
      <c r="N20" s="68" t="s">
        <v>394</v>
      </c>
      <c r="O20" s="68" t="s">
        <v>395</v>
      </c>
      <c r="P20" s="68" t="s">
        <v>396</v>
      </c>
      <c r="Q20" s="70">
        <v>97</v>
      </c>
      <c r="R20" s="70">
        <v>3880</v>
      </c>
      <c r="S20" s="70">
        <v>6305</v>
      </c>
      <c r="T20" s="70">
        <v>10185</v>
      </c>
    </row>
    <row r="21" spans="1:20">
      <c r="A21" s="68">
        <v>20</v>
      </c>
      <c r="B21" s="68" t="s">
        <v>273</v>
      </c>
      <c r="C21" s="68" t="s">
        <v>335</v>
      </c>
      <c r="D21" s="68" t="s">
        <v>397</v>
      </c>
      <c r="E21" s="68" t="s">
        <v>397</v>
      </c>
      <c r="F21" s="68" t="s">
        <v>330</v>
      </c>
      <c r="G21" s="68" t="s">
        <v>201</v>
      </c>
      <c r="H21" s="68" t="s">
        <v>238</v>
      </c>
      <c r="I21" s="68" t="s">
        <v>264</v>
      </c>
      <c r="J21" s="68" t="s">
        <v>263</v>
      </c>
      <c r="K21" s="68" t="s">
        <v>398</v>
      </c>
      <c r="L21" s="68">
        <v>8120354620</v>
      </c>
      <c r="M21" s="68" t="s">
        <v>4</v>
      </c>
      <c r="N21" s="68" t="s">
        <v>399</v>
      </c>
      <c r="O21" s="68" t="s">
        <v>368</v>
      </c>
      <c r="P21" s="68" t="s">
        <v>400</v>
      </c>
      <c r="Q21" s="70">
        <v>9</v>
      </c>
      <c r="R21" s="70">
        <v>720</v>
      </c>
      <c r="S21" s="70">
        <v>162</v>
      </c>
      <c r="T21" s="70">
        <v>882</v>
      </c>
    </row>
    <row r="22" spans="1:20">
      <c r="A22" s="68">
        <v>21</v>
      </c>
      <c r="B22" s="68" t="s">
        <v>274</v>
      </c>
      <c r="C22" s="68" t="s">
        <v>335</v>
      </c>
      <c r="D22" s="68" t="s">
        <v>401</v>
      </c>
      <c r="E22" s="68"/>
      <c r="F22" s="68" t="s">
        <v>330</v>
      </c>
      <c r="G22" s="68" t="s">
        <v>201</v>
      </c>
      <c r="H22" s="68" t="s">
        <v>238</v>
      </c>
      <c r="I22" s="68" t="s">
        <v>264</v>
      </c>
      <c r="J22" s="68" t="s">
        <v>263</v>
      </c>
      <c r="K22" s="68" t="s">
        <v>402</v>
      </c>
      <c r="L22" s="68">
        <v>9752992225</v>
      </c>
      <c r="M22" s="68" t="s">
        <v>4</v>
      </c>
      <c r="N22" s="68" t="s">
        <v>403</v>
      </c>
      <c r="O22" s="68" t="s">
        <v>380</v>
      </c>
      <c r="P22" s="68" t="s">
        <v>404</v>
      </c>
      <c r="Q22" s="70">
        <v>5</v>
      </c>
      <c r="R22" s="70">
        <v>400</v>
      </c>
      <c r="S22" s="70">
        <v>50</v>
      </c>
      <c r="T22" s="70">
        <v>450</v>
      </c>
    </row>
    <row r="23" spans="1:20">
      <c r="A23" s="68">
        <v>22</v>
      </c>
      <c r="B23" s="68" t="s">
        <v>343</v>
      </c>
      <c r="C23" s="68" t="s">
        <v>335</v>
      </c>
      <c r="D23" s="68" t="s">
        <v>344</v>
      </c>
      <c r="E23" s="68" t="s">
        <v>344</v>
      </c>
      <c r="F23" s="68" t="s">
        <v>330</v>
      </c>
      <c r="G23" s="68" t="s">
        <v>201</v>
      </c>
      <c r="H23" s="68" t="s">
        <v>238</v>
      </c>
      <c r="I23" s="68" t="s">
        <v>264</v>
      </c>
      <c r="J23" s="68" t="s">
        <v>263</v>
      </c>
      <c r="K23" s="68" t="s">
        <v>345</v>
      </c>
      <c r="L23" s="68">
        <v>9300843300</v>
      </c>
      <c r="M23" s="68" t="s">
        <v>4</v>
      </c>
      <c r="N23" s="68" t="s">
        <v>399</v>
      </c>
      <c r="O23" s="68" t="s">
        <v>368</v>
      </c>
      <c r="P23" s="68" t="s">
        <v>405</v>
      </c>
      <c r="Q23" s="70">
        <v>5</v>
      </c>
      <c r="R23" s="70">
        <v>400</v>
      </c>
      <c r="S23" s="70">
        <v>50</v>
      </c>
      <c r="T23" s="70">
        <v>450</v>
      </c>
    </row>
    <row r="24" spans="1:20">
      <c r="A24" s="68">
        <v>23</v>
      </c>
      <c r="B24" s="68" t="s">
        <v>348</v>
      </c>
      <c r="C24" s="68" t="s">
        <v>335</v>
      </c>
      <c r="D24" s="68" t="s">
        <v>349</v>
      </c>
      <c r="E24" s="68" t="s">
        <v>349</v>
      </c>
      <c r="F24" s="68" t="s">
        <v>330</v>
      </c>
      <c r="G24" s="68" t="s">
        <v>201</v>
      </c>
      <c r="H24" s="68" t="s">
        <v>238</v>
      </c>
      <c r="I24" s="68" t="s">
        <v>264</v>
      </c>
      <c r="J24" s="68" t="s">
        <v>263</v>
      </c>
      <c r="K24" s="68" t="s">
        <v>350</v>
      </c>
      <c r="L24" s="68">
        <v>9424187285</v>
      </c>
      <c r="M24" s="68" t="s">
        <v>4</v>
      </c>
      <c r="N24" s="68" t="s">
        <v>406</v>
      </c>
      <c r="O24" s="68" t="s">
        <v>380</v>
      </c>
      <c r="P24" s="68" t="s">
        <v>407</v>
      </c>
      <c r="Q24" s="70">
        <v>7</v>
      </c>
      <c r="R24" s="70">
        <v>560</v>
      </c>
      <c r="S24" s="70">
        <v>126</v>
      </c>
      <c r="T24" s="70">
        <v>686</v>
      </c>
    </row>
    <row r="25" spans="1:20">
      <c r="A25" s="68">
        <v>24</v>
      </c>
      <c r="B25" s="68" t="s">
        <v>275</v>
      </c>
      <c r="C25" s="68" t="s">
        <v>335</v>
      </c>
      <c r="D25" s="68" t="s">
        <v>352</v>
      </c>
      <c r="E25" s="68" t="s">
        <v>352</v>
      </c>
      <c r="F25" s="68" t="s">
        <v>330</v>
      </c>
      <c r="G25" s="68" t="s">
        <v>201</v>
      </c>
      <c r="H25" s="68" t="s">
        <v>238</v>
      </c>
      <c r="I25" s="68" t="s">
        <v>264</v>
      </c>
      <c r="J25" s="68" t="s">
        <v>263</v>
      </c>
      <c r="K25" s="68" t="s">
        <v>353</v>
      </c>
      <c r="L25" s="68">
        <v>7587731044</v>
      </c>
      <c r="M25" s="68" t="s">
        <v>4</v>
      </c>
      <c r="N25" s="69">
        <v>21112245</v>
      </c>
      <c r="O25" s="68" t="s">
        <v>386</v>
      </c>
      <c r="P25" s="68" t="s">
        <v>408</v>
      </c>
      <c r="Q25" s="70">
        <v>2</v>
      </c>
      <c r="R25" s="70">
        <v>160</v>
      </c>
      <c r="S25" s="70">
        <v>0</v>
      </c>
      <c r="T25" s="70">
        <v>160</v>
      </c>
    </row>
    <row r="26" spans="1:20">
      <c r="A26" s="68">
        <v>25</v>
      </c>
      <c r="B26" s="68" t="s">
        <v>409</v>
      </c>
      <c r="C26" s="68" t="s">
        <v>335</v>
      </c>
      <c r="D26" s="68" t="s">
        <v>410</v>
      </c>
      <c r="E26" s="68"/>
      <c r="F26" s="68" t="s">
        <v>330</v>
      </c>
      <c r="G26" s="68" t="s">
        <v>201</v>
      </c>
      <c r="H26" s="68" t="s">
        <v>238</v>
      </c>
      <c r="I26" s="68" t="s">
        <v>264</v>
      </c>
      <c r="J26" s="68" t="s">
        <v>263</v>
      </c>
      <c r="K26" s="68" t="s">
        <v>411</v>
      </c>
      <c r="L26" s="68">
        <v>8959706869</v>
      </c>
      <c r="M26" s="68" t="s">
        <v>4</v>
      </c>
      <c r="N26" s="69">
        <v>21112233</v>
      </c>
      <c r="O26" s="68" t="s">
        <v>386</v>
      </c>
      <c r="P26" s="68" t="s">
        <v>412</v>
      </c>
      <c r="Q26" s="70">
        <v>7</v>
      </c>
      <c r="R26" s="70">
        <v>560</v>
      </c>
      <c r="S26" s="70">
        <v>126</v>
      </c>
      <c r="T26" s="70">
        <v>686</v>
      </c>
    </row>
    <row r="27" spans="1:20">
      <c r="A27" s="68">
        <v>26</v>
      </c>
      <c r="B27" s="68" t="s">
        <v>276</v>
      </c>
      <c r="C27" s="68" t="s">
        <v>335</v>
      </c>
      <c r="D27" s="68" t="s">
        <v>413</v>
      </c>
      <c r="E27" s="68"/>
      <c r="F27" s="68" t="s">
        <v>330</v>
      </c>
      <c r="G27" s="68" t="s">
        <v>201</v>
      </c>
      <c r="H27" s="68" t="s">
        <v>238</v>
      </c>
      <c r="I27" s="68" t="s">
        <v>264</v>
      </c>
      <c r="J27" s="68" t="s">
        <v>263</v>
      </c>
      <c r="K27" s="68" t="s">
        <v>414</v>
      </c>
      <c r="L27" s="68">
        <v>8717909379</v>
      </c>
      <c r="M27" s="68" t="s">
        <v>4</v>
      </c>
      <c r="N27" s="68" t="s">
        <v>415</v>
      </c>
      <c r="O27" s="68" t="s">
        <v>380</v>
      </c>
      <c r="P27" s="68" t="s">
        <v>383</v>
      </c>
      <c r="Q27" s="70">
        <v>3</v>
      </c>
      <c r="R27" s="70">
        <v>240</v>
      </c>
      <c r="S27" s="70">
        <v>30</v>
      </c>
      <c r="T27" s="70">
        <v>270</v>
      </c>
    </row>
    <row r="28" spans="1:20">
      <c r="A28" s="68">
        <v>27</v>
      </c>
      <c r="B28" s="68" t="s">
        <v>416</v>
      </c>
      <c r="C28" s="68" t="s">
        <v>335</v>
      </c>
      <c r="D28" s="68" t="s">
        <v>417</v>
      </c>
      <c r="E28" s="68"/>
      <c r="F28" s="68" t="s">
        <v>418</v>
      </c>
      <c r="G28" s="68" t="s">
        <v>201</v>
      </c>
      <c r="H28" s="68" t="s">
        <v>238</v>
      </c>
      <c r="I28" s="68" t="s">
        <v>264</v>
      </c>
      <c r="J28" s="68" t="s">
        <v>263</v>
      </c>
      <c r="K28" s="68" t="s">
        <v>419</v>
      </c>
      <c r="L28" s="68">
        <v>8964950563</v>
      </c>
      <c r="M28" s="68" t="s">
        <v>4</v>
      </c>
      <c r="N28" s="69">
        <v>21112233</v>
      </c>
      <c r="O28" s="68" t="s">
        <v>386</v>
      </c>
      <c r="P28" s="68" t="s">
        <v>420</v>
      </c>
      <c r="Q28" s="70">
        <v>3</v>
      </c>
      <c r="R28" s="70">
        <v>240</v>
      </c>
      <c r="S28" s="70">
        <v>30</v>
      </c>
      <c r="T28" s="70">
        <v>270</v>
      </c>
    </row>
    <row r="29" spans="1:20">
      <c r="A29" s="68">
        <v>28</v>
      </c>
      <c r="B29" s="68" t="s">
        <v>278</v>
      </c>
      <c r="C29" s="68" t="s">
        <v>335</v>
      </c>
      <c r="D29" s="68" t="s">
        <v>421</v>
      </c>
      <c r="E29" s="68" t="s">
        <v>421</v>
      </c>
      <c r="F29" s="68" t="s">
        <v>330</v>
      </c>
      <c r="G29" s="68" t="s">
        <v>201</v>
      </c>
      <c r="H29" s="68" t="s">
        <v>238</v>
      </c>
      <c r="I29" s="68" t="s">
        <v>264</v>
      </c>
      <c r="J29" s="68" t="s">
        <v>263</v>
      </c>
      <c r="K29" s="68" t="s">
        <v>422</v>
      </c>
      <c r="L29" s="68">
        <v>8269108056</v>
      </c>
      <c r="M29" s="68" t="s">
        <v>4</v>
      </c>
      <c r="N29" s="68" t="s">
        <v>423</v>
      </c>
      <c r="O29" s="68" t="s">
        <v>380</v>
      </c>
      <c r="P29" s="68" t="s">
        <v>424</v>
      </c>
      <c r="Q29" s="70">
        <v>5</v>
      </c>
      <c r="R29" s="70">
        <v>400</v>
      </c>
      <c r="S29" s="70">
        <v>50</v>
      </c>
      <c r="T29" s="70">
        <v>450</v>
      </c>
    </row>
    <row r="30" spans="1:20">
      <c r="A30" s="68">
        <v>29</v>
      </c>
      <c r="B30" s="68" t="s">
        <v>425</v>
      </c>
      <c r="C30" s="68" t="s">
        <v>335</v>
      </c>
      <c r="D30" s="68" t="s">
        <v>426</v>
      </c>
      <c r="E30" s="68"/>
      <c r="F30" s="68" t="s">
        <v>330</v>
      </c>
      <c r="G30" s="68" t="s">
        <v>201</v>
      </c>
      <c r="H30" s="68" t="s">
        <v>238</v>
      </c>
      <c r="I30" s="68" t="s">
        <v>264</v>
      </c>
      <c r="J30" s="68" t="s">
        <v>263</v>
      </c>
      <c r="K30" s="68" t="s">
        <v>427</v>
      </c>
      <c r="L30" s="68">
        <v>8103269055</v>
      </c>
      <c r="M30" s="68" t="s">
        <v>4</v>
      </c>
      <c r="N30" s="69">
        <v>211122532318</v>
      </c>
      <c r="O30" s="68" t="s">
        <v>380</v>
      </c>
      <c r="P30" s="68" t="s">
        <v>428</v>
      </c>
      <c r="Q30" s="70">
        <v>5</v>
      </c>
      <c r="R30" s="70">
        <v>400</v>
      </c>
      <c r="S30" s="70">
        <v>50</v>
      </c>
      <c r="T30" s="70">
        <v>450</v>
      </c>
    </row>
    <row r="31" spans="1:20">
      <c r="A31" s="68">
        <v>30</v>
      </c>
      <c r="B31" s="68" t="s">
        <v>279</v>
      </c>
      <c r="C31" s="68" t="s">
        <v>329</v>
      </c>
      <c r="D31" s="68" t="s">
        <v>429</v>
      </c>
      <c r="E31" s="68" t="s">
        <v>429</v>
      </c>
      <c r="F31" s="68" t="s">
        <v>418</v>
      </c>
      <c r="G31" s="68" t="s">
        <v>201</v>
      </c>
      <c r="H31" s="68" t="s">
        <v>238</v>
      </c>
      <c r="I31" s="68" t="s">
        <v>267</v>
      </c>
      <c r="J31" s="68" t="s">
        <v>263</v>
      </c>
      <c r="K31" s="68" t="s">
        <v>430</v>
      </c>
      <c r="L31" s="68">
        <v>8878066701</v>
      </c>
      <c r="M31" s="68" t="s">
        <v>4</v>
      </c>
      <c r="N31" s="68" t="s">
        <v>431</v>
      </c>
      <c r="O31" s="68" t="s">
        <v>432</v>
      </c>
      <c r="P31" s="68" t="s">
        <v>433</v>
      </c>
      <c r="Q31" s="70">
        <v>208</v>
      </c>
      <c r="R31" s="70">
        <v>8320</v>
      </c>
      <c r="S31" s="70">
        <v>16640</v>
      </c>
      <c r="T31" s="70">
        <v>24960</v>
      </c>
    </row>
    <row r="32" spans="1:20">
      <c r="A32" s="68">
        <v>31</v>
      </c>
      <c r="B32" s="68" t="s">
        <v>280</v>
      </c>
      <c r="C32" s="68" t="s">
        <v>329</v>
      </c>
      <c r="D32" s="68" t="s">
        <v>434</v>
      </c>
      <c r="E32" s="68"/>
      <c r="F32" s="68" t="s">
        <v>418</v>
      </c>
      <c r="G32" s="68" t="s">
        <v>201</v>
      </c>
      <c r="H32" s="68" t="s">
        <v>238</v>
      </c>
      <c r="I32" s="68" t="s">
        <v>267</v>
      </c>
      <c r="J32" s="68" t="s">
        <v>263</v>
      </c>
      <c r="K32" s="68" t="s">
        <v>435</v>
      </c>
      <c r="L32" s="68">
        <v>9993650500</v>
      </c>
      <c r="M32" s="68" t="s">
        <v>4</v>
      </c>
      <c r="N32" s="68" t="s">
        <v>436</v>
      </c>
      <c r="O32" s="68" t="s">
        <v>437</v>
      </c>
      <c r="P32" s="68" t="s">
        <v>438</v>
      </c>
      <c r="Q32" s="70">
        <v>189</v>
      </c>
      <c r="R32" s="70">
        <v>7560</v>
      </c>
      <c r="S32" s="70">
        <v>15120</v>
      </c>
      <c r="T32" s="70">
        <v>22680</v>
      </c>
    </row>
    <row r="33" spans="1:20">
      <c r="A33" s="68">
        <v>32</v>
      </c>
      <c r="B33" s="68" t="s">
        <v>439</v>
      </c>
      <c r="C33" s="68" t="s">
        <v>335</v>
      </c>
      <c r="D33" s="68" t="s">
        <v>440</v>
      </c>
      <c r="E33" s="68" t="s">
        <v>440</v>
      </c>
      <c r="F33" s="68" t="s">
        <v>418</v>
      </c>
      <c r="G33" s="68" t="s">
        <v>201</v>
      </c>
      <c r="H33" s="68" t="s">
        <v>238</v>
      </c>
      <c r="I33" s="68" t="s">
        <v>264</v>
      </c>
      <c r="J33" s="68" t="s">
        <v>263</v>
      </c>
      <c r="K33" s="68" t="s">
        <v>441</v>
      </c>
      <c r="L33" s="68">
        <v>8120915425</v>
      </c>
      <c r="M33" s="68" t="s">
        <v>4</v>
      </c>
      <c r="N33" s="68">
        <v>2111</v>
      </c>
      <c r="O33" s="68" t="s">
        <v>442</v>
      </c>
      <c r="P33" s="68" t="s">
        <v>443</v>
      </c>
      <c r="Q33" s="70">
        <v>10</v>
      </c>
      <c r="R33" s="70">
        <v>800</v>
      </c>
      <c r="S33" s="70">
        <v>180</v>
      </c>
      <c r="T33" s="70">
        <v>980</v>
      </c>
    </row>
    <row r="34" spans="1:20">
      <c r="A34" s="68">
        <v>33</v>
      </c>
      <c r="B34" s="68" t="s">
        <v>444</v>
      </c>
      <c r="C34" s="68" t="s">
        <v>335</v>
      </c>
      <c r="D34" s="68" t="s">
        <v>238</v>
      </c>
      <c r="E34" s="68" t="s">
        <v>238</v>
      </c>
      <c r="F34" s="68" t="s">
        <v>330</v>
      </c>
      <c r="G34" s="68" t="s">
        <v>201</v>
      </c>
      <c r="H34" s="68" t="s">
        <v>238</v>
      </c>
      <c r="I34" s="68" t="s">
        <v>264</v>
      </c>
      <c r="J34" s="68" t="s">
        <v>263</v>
      </c>
      <c r="K34" s="68" t="s">
        <v>445</v>
      </c>
      <c r="L34" s="68">
        <v>9407788912</v>
      </c>
      <c r="M34" s="68" t="s">
        <v>4</v>
      </c>
      <c r="N34" s="69">
        <v>2111212122332310</v>
      </c>
      <c r="O34" s="68" t="s">
        <v>368</v>
      </c>
      <c r="P34" s="68" t="s">
        <v>446</v>
      </c>
      <c r="Q34" s="70">
        <v>32</v>
      </c>
      <c r="R34" s="70">
        <v>2560</v>
      </c>
      <c r="S34" s="70">
        <v>1600</v>
      </c>
      <c r="T34" s="70">
        <v>4160</v>
      </c>
    </row>
    <row r="35" spans="1:20">
      <c r="A35" s="68">
        <v>34</v>
      </c>
      <c r="B35" s="68" t="s">
        <v>282</v>
      </c>
      <c r="C35" s="68" t="s">
        <v>335</v>
      </c>
      <c r="D35" s="68" t="s">
        <v>447</v>
      </c>
      <c r="E35" s="68" t="s">
        <v>447</v>
      </c>
      <c r="F35" s="68" t="s">
        <v>418</v>
      </c>
      <c r="G35" s="68" t="s">
        <v>201</v>
      </c>
      <c r="H35" s="68" t="s">
        <v>238</v>
      </c>
      <c r="I35" s="68" t="s">
        <v>264</v>
      </c>
      <c r="J35" s="68" t="s">
        <v>263</v>
      </c>
      <c r="K35" s="68" t="s">
        <v>448</v>
      </c>
      <c r="L35" s="68">
        <v>8959675751</v>
      </c>
      <c r="M35" s="68" t="s">
        <v>4</v>
      </c>
      <c r="N35" s="68" t="s">
        <v>449</v>
      </c>
      <c r="O35" s="68" t="s">
        <v>450</v>
      </c>
      <c r="P35" s="68" t="s">
        <v>451</v>
      </c>
      <c r="Q35" s="70">
        <v>23</v>
      </c>
      <c r="R35" s="70">
        <v>1840</v>
      </c>
      <c r="S35" s="70">
        <v>966</v>
      </c>
      <c r="T35" s="70">
        <v>2806</v>
      </c>
    </row>
    <row r="36" spans="1:20">
      <c r="A36" s="68">
        <v>35</v>
      </c>
      <c r="B36" s="68" t="s">
        <v>283</v>
      </c>
      <c r="C36" s="68" t="s">
        <v>329</v>
      </c>
      <c r="D36" s="68" t="s">
        <v>224</v>
      </c>
      <c r="E36" s="68" t="s">
        <v>224</v>
      </c>
      <c r="F36" s="68" t="s">
        <v>354</v>
      </c>
      <c r="G36" s="68" t="s">
        <v>201</v>
      </c>
      <c r="H36" s="68" t="s">
        <v>238</v>
      </c>
      <c r="I36" s="68" t="s">
        <v>267</v>
      </c>
      <c r="J36" s="68" t="s">
        <v>263</v>
      </c>
      <c r="K36" s="68" t="s">
        <v>445</v>
      </c>
      <c r="L36" s="68">
        <v>9303306921</v>
      </c>
      <c r="M36" s="68" t="s">
        <v>4</v>
      </c>
      <c r="N36" s="68" t="s">
        <v>452</v>
      </c>
      <c r="O36" s="68" t="s">
        <v>453</v>
      </c>
      <c r="P36" s="68" t="s">
        <v>454</v>
      </c>
      <c r="Q36" s="70">
        <v>274</v>
      </c>
      <c r="R36" s="70">
        <v>10960</v>
      </c>
      <c r="S36" s="70">
        <v>23290</v>
      </c>
      <c r="T36" s="70">
        <v>34250</v>
      </c>
    </row>
    <row r="37" spans="1:20">
      <c r="A37" s="68">
        <v>36</v>
      </c>
      <c r="B37" s="68" t="s">
        <v>284</v>
      </c>
      <c r="C37" s="68" t="s">
        <v>335</v>
      </c>
      <c r="D37" s="68" t="s">
        <v>224</v>
      </c>
      <c r="E37" s="68" t="s">
        <v>224</v>
      </c>
      <c r="F37" s="68" t="s">
        <v>354</v>
      </c>
      <c r="G37" s="68" t="s">
        <v>201</v>
      </c>
      <c r="H37" s="68" t="s">
        <v>238</v>
      </c>
      <c r="I37" s="68" t="s">
        <v>264</v>
      </c>
      <c r="J37" s="68" t="s">
        <v>263</v>
      </c>
      <c r="K37" s="68" t="s">
        <v>355</v>
      </c>
      <c r="L37" s="68">
        <v>7987968752</v>
      </c>
      <c r="M37" s="68" t="s">
        <v>4</v>
      </c>
      <c r="N37" s="68" t="s">
        <v>455</v>
      </c>
      <c r="O37" s="68" t="s">
        <v>456</v>
      </c>
      <c r="P37" s="68" t="s">
        <v>457</v>
      </c>
      <c r="Q37" s="70">
        <v>19</v>
      </c>
      <c r="R37" s="70">
        <v>1520</v>
      </c>
      <c r="S37" s="70">
        <v>646</v>
      </c>
      <c r="T37" s="70">
        <v>2166</v>
      </c>
    </row>
    <row r="38" spans="1:20">
      <c r="A38" s="68">
        <v>37</v>
      </c>
      <c r="B38" s="68" t="s">
        <v>285</v>
      </c>
      <c r="C38" s="68" t="s">
        <v>335</v>
      </c>
      <c r="D38" s="68" t="s">
        <v>224</v>
      </c>
      <c r="E38" s="68" t="s">
        <v>224</v>
      </c>
      <c r="F38" s="68" t="s">
        <v>354</v>
      </c>
      <c r="G38" s="68" t="s">
        <v>201</v>
      </c>
      <c r="H38" s="68" t="s">
        <v>238</v>
      </c>
      <c r="I38" s="68" t="s">
        <v>264</v>
      </c>
      <c r="J38" s="68" t="s">
        <v>263</v>
      </c>
      <c r="K38" s="68" t="s">
        <v>458</v>
      </c>
      <c r="L38" s="68">
        <v>9406221248</v>
      </c>
      <c r="M38" s="68" t="s">
        <v>4</v>
      </c>
      <c r="N38" s="68" t="s">
        <v>459</v>
      </c>
      <c r="O38" s="68" t="s">
        <v>450</v>
      </c>
      <c r="P38" s="68" t="s">
        <v>460</v>
      </c>
      <c r="Q38" s="70">
        <v>23</v>
      </c>
      <c r="R38" s="70">
        <v>1840</v>
      </c>
      <c r="S38" s="70">
        <v>966</v>
      </c>
      <c r="T38" s="70">
        <v>2806</v>
      </c>
    </row>
    <row r="39" spans="1:20">
      <c r="A39" s="68">
        <v>38</v>
      </c>
      <c r="B39" s="68" t="s">
        <v>286</v>
      </c>
      <c r="C39" s="68" t="s">
        <v>335</v>
      </c>
      <c r="D39" s="68" t="s">
        <v>461</v>
      </c>
      <c r="E39" s="68" t="s">
        <v>461</v>
      </c>
      <c r="F39" s="68" t="s">
        <v>354</v>
      </c>
      <c r="G39" s="68" t="s">
        <v>201</v>
      </c>
      <c r="H39" s="68" t="s">
        <v>238</v>
      </c>
      <c r="I39" s="68" t="s">
        <v>264</v>
      </c>
      <c r="J39" s="68" t="s">
        <v>263</v>
      </c>
      <c r="K39" s="68" t="s">
        <v>462</v>
      </c>
      <c r="L39" s="68">
        <v>8349515508</v>
      </c>
      <c r="M39" s="68" t="s">
        <v>4</v>
      </c>
      <c r="N39" s="68" t="s">
        <v>463</v>
      </c>
      <c r="O39" s="68" t="s">
        <v>456</v>
      </c>
      <c r="P39" s="68" t="s">
        <v>464</v>
      </c>
      <c r="Q39" s="70">
        <v>22</v>
      </c>
      <c r="R39" s="70">
        <v>1760</v>
      </c>
      <c r="S39" s="70">
        <v>924</v>
      </c>
      <c r="T39" s="70">
        <v>2684</v>
      </c>
    </row>
    <row r="40" spans="1:20">
      <c r="A40" s="68">
        <v>39</v>
      </c>
      <c r="B40" s="68" t="s">
        <v>465</v>
      </c>
      <c r="C40" s="68" t="s">
        <v>335</v>
      </c>
      <c r="D40" s="68" t="s">
        <v>466</v>
      </c>
      <c r="E40" s="68" t="s">
        <v>466</v>
      </c>
      <c r="F40" s="68" t="s">
        <v>354</v>
      </c>
      <c r="G40" s="68" t="s">
        <v>201</v>
      </c>
      <c r="H40" s="68" t="s">
        <v>238</v>
      </c>
      <c r="I40" s="68" t="s">
        <v>264</v>
      </c>
      <c r="J40" s="68" t="s">
        <v>263</v>
      </c>
      <c r="K40" s="68" t="s">
        <v>467</v>
      </c>
      <c r="L40" s="68">
        <v>6263280035</v>
      </c>
      <c r="M40" s="68" t="s">
        <v>4</v>
      </c>
      <c r="N40" s="68" t="s">
        <v>468</v>
      </c>
      <c r="O40" s="68" t="s">
        <v>368</v>
      </c>
      <c r="P40" s="68" t="s">
        <v>469</v>
      </c>
      <c r="Q40" s="70">
        <v>10</v>
      </c>
      <c r="R40" s="70">
        <v>800</v>
      </c>
      <c r="S40" s="70">
        <v>180</v>
      </c>
      <c r="T40" s="70">
        <v>980</v>
      </c>
    </row>
    <row r="41" spans="1:20">
      <c r="A41" s="68">
        <v>40</v>
      </c>
      <c r="B41" s="68" t="s">
        <v>271</v>
      </c>
      <c r="C41" s="68" t="s">
        <v>329</v>
      </c>
      <c r="D41" s="68" t="s">
        <v>238</v>
      </c>
      <c r="E41" s="68" t="s">
        <v>150</v>
      </c>
      <c r="F41" s="68" t="s">
        <v>340</v>
      </c>
      <c r="G41" s="68" t="s">
        <v>201</v>
      </c>
      <c r="H41" s="68" t="s">
        <v>238</v>
      </c>
      <c r="I41" s="68" t="s">
        <v>267</v>
      </c>
      <c r="J41" s="68" t="s">
        <v>263</v>
      </c>
      <c r="K41" s="68" t="s">
        <v>356</v>
      </c>
      <c r="L41" s="68">
        <v>9424187651</v>
      </c>
      <c r="M41" s="68" t="s">
        <v>4</v>
      </c>
      <c r="N41" s="68" t="s">
        <v>470</v>
      </c>
      <c r="O41" s="68" t="s">
        <v>471</v>
      </c>
      <c r="P41" s="68" t="s">
        <v>472</v>
      </c>
      <c r="Q41" s="70">
        <v>106</v>
      </c>
      <c r="R41" s="70">
        <v>4240</v>
      </c>
      <c r="S41" s="70">
        <v>7420</v>
      </c>
      <c r="T41" s="70">
        <v>11660</v>
      </c>
    </row>
    <row r="42" spans="1:20">
      <c r="A42" s="68">
        <v>41</v>
      </c>
      <c r="B42" s="68" t="s">
        <v>473</v>
      </c>
      <c r="C42" s="68" t="s">
        <v>335</v>
      </c>
      <c r="D42" s="68" t="s">
        <v>474</v>
      </c>
      <c r="E42" s="68" t="s">
        <v>340</v>
      </c>
      <c r="F42" s="68" t="s">
        <v>330</v>
      </c>
      <c r="G42" s="68" t="s">
        <v>201</v>
      </c>
      <c r="H42" s="68" t="s">
        <v>238</v>
      </c>
      <c r="I42" s="68" t="s">
        <v>264</v>
      </c>
      <c r="J42" s="68" t="s">
        <v>263</v>
      </c>
      <c r="K42" s="68" t="s">
        <v>475</v>
      </c>
      <c r="L42" s="68">
        <v>8965813933</v>
      </c>
      <c r="M42" s="68" t="s">
        <v>4</v>
      </c>
      <c r="N42" s="68" t="s">
        <v>476</v>
      </c>
      <c r="O42" s="68" t="s">
        <v>456</v>
      </c>
      <c r="P42" s="68" t="s">
        <v>477</v>
      </c>
      <c r="Q42" s="70">
        <v>26</v>
      </c>
      <c r="R42" s="70">
        <v>2080</v>
      </c>
      <c r="S42" s="70">
        <v>1092</v>
      </c>
      <c r="T42" s="70">
        <v>3172</v>
      </c>
    </row>
    <row r="43" spans="1:20">
      <c r="A43" s="68">
        <v>42</v>
      </c>
      <c r="B43" s="68" t="s">
        <v>478</v>
      </c>
      <c r="C43" s="68" t="s">
        <v>335</v>
      </c>
      <c r="D43" s="68" t="s">
        <v>360</v>
      </c>
      <c r="E43" s="68" t="s">
        <v>340</v>
      </c>
      <c r="F43" s="68" t="s">
        <v>330</v>
      </c>
      <c r="G43" s="68" t="s">
        <v>201</v>
      </c>
      <c r="H43" s="68" t="s">
        <v>238</v>
      </c>
      <c r="I43" s="68" t="s">
        <v>264</v>
      </c>
      <c r="J43" s="68" t="s">
        <v>263</v>
      </c>
      <c r="K43" s="68" t="s">
        <v>479</v>
      </c>
      <c r="L43" s="68">
        <v>8249513039</v>
      </c>
      <c r="M43" s="68" t="s">
        <v>4</v>
      </c>
      <c r="N43" s="68" t="s">
        <v>480</v>
      </c>
      <c r="O43" s="68" t="s">
        <v>368</v>
      </c>
      <c r="P43" s="68" t="s">
        <v>481</v>
      </c>
      <c r="Q43" s="70">
        <v>6</v>
      </c>
      <c r="R43" s="70">
        <v>480</v>
      </c>
      <c r="S43" s="70">
        <v>108</v>
      </c>
      <c r="T43" s="70">
        <v>588</v>
      </c>
    </row>
    <row r="44" spans="1:20">
      <c r="A44" s="68">
        <v>43</v>
      </c>
      <c r="B44" s="68" t="s">
        <v>482</v>
      </c>
      <c r="C44" s="68" t="s">
        <v>335</v>
      </c>
      <c r="D44" s="68" t="s">
        <v>483</v>
      </c>
      <c r="E44" s="68" t="s">
        <v>484</v>
      </c>
      <c r="F44" s="68" t="s">
        <v>354</v>
      </c>
      <c r="G44" s="68" t="s">
        <v>201</v>
      </c>
      <c r="H44" s="68" t="s">
        <v>238</v>
      </c>
      <c r="I44" s="68" t="s">
        <v>264</v>
      </c>
      <c r="J44" s="68" t="s">
        <v>263</v>
      </c>
      <c r="K44" s="68" t="s">
        <v>485</v>
      </c>
      <c r="L44" s="68">
        <v>6260259163</v>
      </c>
      <c r="M44" s="68" t="s">
        <v>4</v>
      </c>
      <c r="N44" s="68">
        <v>2111</v>
      </c>
      <c r="O44" s="68" t="s">
        <v>442</v>
      </c>
      <c r="P44" s="68" t="s">
        <v>486</v>
      </c>
      <c r="Q44" s="70">
        <v>9</v>
      </c>
      <c r="R44" s="70">
        <v>720</v>
      </c>
      <c r="S44" s="70">
        <v>162</v>
      </c>
      <c r="T44" s="70">
        <v>882</v>
      </c>
    </row>
    <row r="45" spans="1:20">
      <c r="A45" s="68">
        <v>44</v>
      </c>
      <c r="B45" s="68" t="s">
        <v>487</v>
      </c>
      <c r="C45" s="68" t="s">
        <v>335</v>
      </c>
      <c r="D45" s="68" t="s">
        <v>483</v>
      </c>
      <c r="E45" s="68" t="s">
        <v>488</v>
      </c>
      <c r="F45" s="68" t="s">
        <v>489</v>
      </c>
      <c r="G45" s="68" t="s">
        <v>201</v>
      </c>
      <c r="H45" s="68" t="s">
        <v>238</v>
      </c>
      <c r="I45" s="68" t="s">
        <v>267</v>
      </c>
      <c r="J45" s="68" t="s">
        <v>263</v>
      </c>
      <c r="K45" s="68" t="s">
        <v>490</v>
      </c>
      <c r="L45" s="68">
        <v>6268830056</v>
      </c>
      <c r="M45" s="68" t="s">
        <v>4</v>
      </c>
      <c r="N45" s="68" t="s">
        <v>491</v>
      </c>
      <c r="O45" s="68" t="s">
        <v>368</v>
      </c>
      <c r="P45" s="68" t="s">
        <v>492</v>
      </c>
      <c r="Q45" s="70">
        <v>65</v>
      </c>
      <c r="R45" s="70">
        <v>2640</v>
      </c>
      <c r="S45" s="70">
        <v>3900</v>
      </c>
      <c r="T45" s="70">
        <v>6540</v>
      </c>
    </row>
    <row r="46" spans="1:20">
      <c r="A46" s="68">
        <v>45</v>
      </c>
      <c r="B46" s="68" t="s">
        <v>493</v>
      </c>
      <c r="C46" s="68" t="s">
        <v>335</v>
      </c>
      <c r="D46" s="68" t="s">
        <v>494</v>
      </c>
      <c r="E46" s="68" t="s">
        <v>340</v>
      </c>
      <c r="F46" s="68" t="s">
        <v>330</v>
      </c>
      <c r="G46" s="68" t="s">
        <v>201</v>
      </c>
      <c r="H46" s="68" t="s">
        <v>238</v>
      </c>
      <c r="I46" s="68" t="s">
        <v>264</v>
      </c>
      <c r="J46" s="68" t="s">
        <v>263</v>
      </c>
      <c r="K46" s="68" t="s">
        <v>495</v>
      </c>
      <c r="L46" s="68">
        <v>9109855229</v>
      </c>
      <c r="M46" s="68" t="s">
        <v>4</v>
      </c>
      <c r="N46" s="68" t="s">
        <v>496</v>
      </c>
      <c r="O46" s="68" t="s">
        <v>375</v>
      </c>
      <c r="P46" s="68" t="s">
        <v>497</v>
      </c>
      <c r="Q46" s="70">
        <v>11</v>
      </c>
      <c r="R46" s="70">
        <v>880</v>
      </c>
      <c r="S46" s="70">
        <v>286</v>
      </c>
      <c r="T46" s="70">
        <v>1166</v>
      </c>
    </row>
    <row r="47" spans="1:20">
      <c r="A47" s="68">
        <v>46</v>
      </c>
      <c r="B47" s="68" t="s">
        <v>482</v>
      </c>
      <c r="C47" s="68" t="s">
        <v>335</v>
      </c>
      <c r="D47" s="68" t="s">
        <v>498</v>
      </c>
      <c r="E47" s="68" t="s">
        <v>233</v>
      </c>
      <c r="F47" s="68" t="s">
        <v>418</v>
      </c>
      <c r="G47" s="68" t="s">
        <v>201</v>
      </c>
      <c r="H47" s="68" t="s">
        <v>238</v>
      </c>
      <c r="I47" s="68" t="s">
        <v>264</v>
      </c>
      <c r="J47" s="68" t="s">
        <v>263</v>
      </c>
      <c r="K47" s="68" t="s">
        <v>499</v>
      </c>
      <c r="L47" s="68">
        <v>7489032678</v>
      </c>
      <c r="M47" s="68" t="s">
        <v>4</v>
      </c>
      <c r="N47" s="68" t="s">
        <v>500</v>
      </c>
      <c r="O47" s="68" t="s">
        <v>450</v>
      </c>
      <c r="P47" s="68" t="s">
        <v>501</v>
      </c>
      <c r="Q47" s="70">
        <v>5</v>
      </c>
      <c r="R47" s="70">
        <v>400</v>
      </c>
      <c r="S47" s="70">
        <v>50</v>
      </c>
      <c r="T47" s="70">
        <v>450</v>
      </c>
    </row>
    <row r="48" spans="1:20">
      <c r="A48" s="68">
        <v>47</v>
      </c>
      <c r="B48" s="68" t="s">
        <v>359</v>
      </c>
      <c r="C48" s="68" t="s">
        <v>335</v>
      </c>
      <c r="D48" s="68" t="s">
        <v>360</v>
      </c>
      <c r="E48" s="68" t="s">
        <v>340</v>
      </c>
      <c r="F48" s="68" t="s">
        <v>330</v>
      </c>
      <c r="G48" s="68" t="s">
        <v>201</v>
      </c>
      <c r="H48" s="68" t="s">
        <v>238</v>
      </c>
      <c r="I48" s="68" t="s">
        <v>264</v>
      </c>
      <c r="J48" s="68" t="s">
        <v>263</v>
      </c>
      <c r="K48" s="68" t="s">
        <v>361</v>
      </c>
      <c r="L48" s="68">
        <v>9981366953</v>
      </c>
      <c r="M48" s="68" t="s">
        <v>4</v>
      </c>
      <c r="N48" s="68" t="s">
        <v>502</v>
      </c>
      <c r="O48" s="68" t="s">
        <v>368</v>
      </c>
      <c r="P48" s="68" t="s">
        <v>503</v>
      </c>
      <c r="Q48" s="70">
        <v>7</v>
      </c>
      <c r="R48" s="70">
        <v>560</v>
      </c>
      <c r="S48" s="70">
        <v>126</v>
      </c>
      <c r="T48" s="70">
        <v>686</v>
      </c>
    </row>
    <row r="49" spans="1:20">
      <c r="A49" s="68">
        <v>48</v>
      </c>
      <c r="B49" s="68" t="s">
        <v>362</v>
      </c>
      <c r="C49" s="68" t="s">
        <v>335</v>
      </c>
      <c r="D49" s="68" t="s">
        <v>360</v>
      </c>
      <c r="E49" s="68" t="s">
        <v>340</v>
      </c>
      <c r="F49" s="68" t="s">
        <v>330</v>
      </c>
      <c r="G49" s="68" t="s">
        <v>201</v>
      </c>
      <c r="H49" s="68" t="s">
        <v>238</v>
      </c>
      <c r="I49" s="68" t="s">
        <v>264</v>
      </c>
      <c r="J49" s="68" t="s">
        <v>263</v>
      </c>
      <c r="K49" s="68" t="s">
        <v>363</v>
      </c>
      <c r="L49" s="68">
        <v>9340697304</v>
      </c>
      <c r="M49" s="68" t="s">
        <v>4</v>
      </c>
      <c r="N49" s="68" t="s">
        <v>504</v>
      </c>
      <c r="O49" s="68" t="s">
        <v>380</v>
      </c>
      <c r="P49" s="68" t="s">
        <v>505</v>
      </c>
      <c r="Q49" s="70">
        <v>7</v>
      </c>
      <c r="R49" s="70">
        <v>560</v>
      </c>
      <c r="S49" s="70">
        <v>126</v>
      </c>
      <c r="T49" s="70">
        <v>686</v>
      </c>
    </row>
    <row r="50" spans="1:20">
      <c r="A50" s="68">
        <v>49</v>
      </c>
      <c r="B50" s="68" t="s">
        <v>506</v>
      </c>
      <c r="C50" s="68" t="s">
        <v>335</v>
      </c>
      <c r="D50" s="68" t="s">
        <v>507</v>
      </c>
      <c r="E50" s="68" t="s">
        <v>340</v>
      </c>
      <c r="F50" s="68" t="s">
        <v>330</v>
      </c>
      <c r="G50" s="68" t="s">
        <v>201</v>
      </c>
      <c r="H50" s="68" t="s">
        <v>238</v>
      </c>
      <c r="I50" s="68" t="s">
        <v>264</v>
      </c>
      <c r="J50" s="68" t="s">
        <v>263</v>
      </c>
      <c r="K50" s="68" t="s">
        <v>508</v>
      </c>
      <c r="L50" s="68">
        <v>7049424506</v>
      </c>
      <c r="M50" s="68" t="s">
        <v>4</v>
      </c>
      <c r="N50" s="68" t="s">
        <v>509</v>
      </c>
      <c r="O50" s="68" t="s">
        <v>386</v>
      </c>
      <c r="P50" s="68" t="s">
        <v>510</v>
      </c>
      <c r="Q50" s="70">
        <v>3</v>
      </c>
      <c r="R50" s="70">
        <v>240</v>
      </c>
      <c r="S50" s="70">
        <v>30</v>
      </c>
      <c r="T50" s="70">
        <v>270</v>
      </c>
    </row>
    <row r="51" spans="1:20">
      <c r="A51" s="68">
        <v>50</v>
      </c>
      <c r="B51" s="68" t="s">
        <v>511</v>
      </c>
      <c r="C51" s="68" t="s">
        <v>335</v>
      </c>
      <c r="D51" s="68" t="s">
        <v>512</v>
      </c>
      <c r="E51" s="68" t="s">
        <v>233</v>
      </c>
      <c r="F51" s="68" t="s">
        <v>418</v>
      </c>
      <c r="G51" s="68" t="s">
        <v>201</v>
      </c>
      <c r="H51" s="68" t="s">
        <v>238</v>
      </c>
      <c r="I51" s="68" t="s">
        <v>264</v>
      </c>
      <c r="J51" s="68" t="s">
        <v>263</v>
      </c>
      <c r="K51" s="68" t="s">
        <v>513</v>
      </c>
      <c r="L51" s="68">
        <v>9755992093</v>
      </c>
      <c r="M51" s="68" t="s">
        <v>4</v>
      </c>
      <c r="N51" s="69">
        <v>2111212122332370</v>
      </c>
      <c r="O51" s="68" t="s">
        <v>368</v>
      </c>
      <c r="P51" s="68" t="s">
        <v>514</v>
      </c>
      <c r="Q51" s="70">
        <v>15</v>
      </c>
      <c r="R51" s="70">
        <v>1200</v>
      </c>
      <c r="S51" s="70">
        <v>390</v>
      </c>
      <c r="T51" s="70">
        <v>1590</v>
      </c>
    </row>
    <row r="52" spans="1:20">
      <c r="A52" s="68">
        <v>51</v>
      </c>
      <c r="B52" s="68" t="s">
        <v>515</v>
      </c>
      <c r="C52" s="68" t="s">
        <v>335</v>
      </c>
      <c r="D52" s="68" t="s">
        <v>516</v>
      </c>
      <c r="E52" s="68" t="s">
        <v>233</v>
      </c>
      <c r="F52" s="68" t="s">
        <v>418</v>
      </c>
      <c r="G52" s="68" t="s">
        <v>201</v>
      </c>
      <c r="H52" s="68" t="s">
        <v>238</v>
      </c>
      <c r="I52" s="68" t="s">
        <v>264</v>
      </c>
      <c r="J52" s="68" t="s">
        <v>263</v>
      </c>
      <c r="K52" s="68" t="s">
        <v>517</v>
      </c>
      <c r="L52" s="68">
        <v>8819971665</v>
      </c>
      <c r="M52" s="68" t="s">
        <v>4</v>
      </c>
      <c r="N52" s="69">
        <v>211122332318</v>
      </c>
      <c r="O52" s="68" t="s">
        <v>380</v>
      </c>
      <c r="P52" s="68" t="s">
        <v>518</v>
      </c>
      <c r="Q52" s="70">
        <v>4</v>
      </c>
      <c r="R52" s="70">
        <v>320</v>
      </c>
      <c r="S52" s="70">
        <v>40</v>
      </c>
      <c r="T52" s="70">
        <v>360</v>
      </c>
    </row>
    <row r="53" spans="1:20">
      <c r="A53" s="68">
        <v>52</v>
      </c>
      <c r="B53" s="68" t="s">
        <v>519</v>
      </c>
      <c r="C53" s="68" t="s">
        <v>335</v>
      </c>
      <c r="D53" s="68" t="s">
        <v>224</v>
      </c>
      <c r="E53" s="68" t="s">
        <v>224</v>
      </c>
      <c r="F53" s="68" t="s">
        <v>354</v>
      </c>
      <c r="G53" s="68" t="s">
        <v>201</v>
      </c>
      <c r="H53" s="68" t="s">
        <v>238</v>
      </c>
      <c r="I53" s="68" t="s">
        <v>264</v>
      </c>
      <c r="J53" s="68" t="s">
        <v>263</v>
      </c>
      <c r="K53" s="68" t="s">
        <v>520</v>
      </c>
      <c r="L53" s="68">
        <v>8103555653</v>
      </c>
      <c r="M53" s="68" t="s">
        <v>4</v>
      </c>
      <c r="N53" s="68" t="s">
        <v>468</v>
      </c>
      <c r="O53" s="68" t="s">
        <v>368</v>
      </c>
      <c r="P53" s="68" t="s">
        <v>521</v>
      </c>
      <c r="Q53" s="70">
        <v>9</v>
      </c>
      <c r="R53" s="70">
        <v>720</v>
      </c>
      <c r="S53" s="70">
        <v>162</v>
      </c>
      <c r="T53" s="70">
        <v>882</v>
      </c>
    </row>
    <row r="54" spans="1:20">
      <c r="A54" s="68">
        <v>53</v>
      </c>
      <c r="B54" s="68" t="s">
        <v>522</v>
      </c>
      <c r="C54" s="68" t="s">
        <v>335</v>
      </c>
      <c r="D54" s="68" t="s">
        <v>523</v>
      </c>
      <c r="E54" s="68" t="s">
        <v>340</v>
      </c>
      <c r="F54" s="68" t="s">
        <v>330</v>
      </c>
      <c r="G54" s="68" t="s">
        <v>201</v>
      </c>
      <c r="H54" s="68" t="s">
        <v>238</v>
      </c>
      <c r="I54" s="68" t="s">
        <v>264</v>
      </c>
      <c r="J54" s="68" t="s">
        <v>263</v>
      </c>
      <c r="K54" s="68" t="s">
        <v>524</v>
      </c>
      <c r="L54" s="68">
        <v>7389385585</v>
      </c>
      <c r="M54" s="68" t="s">
        <v>4</v>
      </c>
      <c r="N54" s="68" t="s">
        <v>525</v>
      </c>
      <c r="O54" s="68" t="s">
        <v>380</v>
      </c>
      <c r="P54" s="68" t="s">
        <v>381</v>
      </c>
      <c r="Q54" s="70">
        <v>4</v>
      </c>
      <c r="R54" s="70">
        <v>320</v>
      </c>
      <c r="S54" s="70">
        <v>40</v>
      </c>
      <c r="T54" s="70">
        <v>360</v>
      </c>
    </row>
    <row r="55" spans="1:20">
      <c r="A55" s="68">
        <v>54</v>
      </c>
      <c r="B55" s="68" t="s">
        <v>526</v>
      </c>
      <c r="C55" s="68" t="s">
        <v>335</v>
      </c>
      <c r="D55" s="68" t="s">
        <v>527</v>
      </c>
      <c r="E55" s="68" t="s">
        <v>238</v>
      </c>
      <c r="F55" s="68" t="s">
        <v>330</v>
      </c>
      <c r="G55" s="68" t="s">
        <v>201</v>
      </c>
      <c r="H55" s="68" t="s">
        <v>238</v>
      </c>
      <c r="I55" s="68" t="s">
        <v>264</v>
      </c>
      <c r="J55" s="68" t="s">
        <v>263</v>
      </c>
      <c r="K55" s="68" t="s">
        <v>528</v>
      </c>
      <c r="L55" s="68">
        <v>8770062880</v>
      </c>
      <c r="M55" s="68" t="s">
        <v>4</v>
      </c>
      <c r="N55" s="68" t="s">
        <v>529</v>
      </c>
      <c r="O55" s="68" t="s">
        <v>450</v>
      </c>
      <c r="P55" s="68" t="s">
        <v>530</v>
      </c>
      <c r="Q55" s="70">
        <v>8</v>
      </c>
      <c r="R55" s="70">
        <v>640</v>
      </c>
      <c r="S55" s="70">
        <v>144</v>
      </c>
      <c r="T55" s="70">
        <v>784</v>
      </c>
    </row>
    <row r="56" spans="1:20">
      <c r="A56" s="68">
        <v>55</v>
      </c>
      <c r="B56" s="68" t="s">
        <v>531</v>
      </c>
      <c r="C56" s="68" t="s">
        <v>335</v>
      </c>
      <c r="D56" s="68" t="s">
        <v>352</v>
      </c>
      <c r="E56" s="68" t="s">
        <v>352</v>
      </c>
      <c r="F56" s="68" t="s">
        <v>330</v>
      </c>
      <c r="G56" s="68" t="s">
        <v>201</v>
      </c>
      <c r="H56" s="68" t="s">
        <v>238</v>
      </c>
      <c r="I56" s="68" t="s">
        <v>264</v>
      </c>
      <c r="J56" s="68" t="s">
        <v>263</v>
      </c>
      <c r="K56" s="68" t="s">
        <v>532</v>
      </c>
      <c r="L56" s="68">
        <v>7722898003</v>
      </c>
      <c r="M56" s="68" t="s">
        <v>4</v>
      </c>
      <c r="N56" s="68">
        <v>2111</v>
      </c>
      <c r="O56" s="68" t="s">
        <v>442</v>
      </c>
      <c r="P56" s="68" t="s">
        <v>533</v>
      </c>
      <c r="Q56" s="70">
        <v>5</v>
      </c>
      <c r="R56" s="70">
        <v>400</v>
      </c>
      <c r="S56" s="70">
        <v>50</v>
      </c>
      <c r="T56" s="70">
        <v>450</v>
      </c>
    </row>
    <row r="57" spans="1:20">
      <c r="A57" s="68">
        <v>56</v>
      </c>
      <c r="B57" s="68" t="s">
        <v>534</v>
      </c>
      <c r="C57" s="68" t="s">
        <v>335</v>
      </c>
      <c r="D57" s="68" t="s">
        <v>535</v>
      </c>
      <c r="E57" s="68" t="s">
        <v>238</v>
      </c>
      <c r="F57" s="68" t="s">
        <v>330</v>
      </c>
      <c r="G57" s="68" t="s">
        <v>201</v>
      </c>
      <c r="H57" s="68" t="s">
        <v>238</v>
      </c>
      <c r="I57" s="68" t="s">
        <v>264</v>
      </c>
      <c r="J57" s="68" t="s">
        <v>263</v>
      </c>
      <c r="K57" s="68" t="s">
        <v>536</v>
      </c>
      <c r="L57" s="68">
        <v>9691223355</v>
      </c>
      <c r="M57" s="68" t="s">
        <v>4</v>
      </c>
      <c r="N57" s="68" t="s">
        <v>537</v>
      </c>
      <c r="O57" s="68" t="s">
        <v>386</v>
      </c>
      <c r="P57" s="68" t="s">
        <v>510</v>
      </c>
      <c r="Q57" s="70">
        <v>3</v>
      </c>
      <c r="R57" s="70">
        <v>240</v>
      </c>
      <c r="S57" s="70">
        <v>30</v>
      </c>
      <c r="T57" s="70">
        <v>270</v>
      </c>
    </row>
    <row r="58" spans="1:20">
      <c r="A58" s="68">
        <v>57</v>
      </c>
      <c r="B58" s="68" t="s">
        <v>425</v>
      </c>
      <c r="C58" s="68" t="s">
        <v>335</v>
      </c>
      <c r="D58" s="68" t="s">
        <v>417</v>
      </c>
      <c r="E58" s="68" t="s">
        <v>233</v>
      </c>
      <c r="F58" s="68" t="s">
        <v>418</v>
      </c>
      <c r="G58" s="68" t="s">
        <v>201</v>
      </c>
      <c r="H58" s="68" t="s">
        <v>238</v>
      </c>
      <c r="I58" s="68" t="s">
        <v>264</v>
      </c>
      <c r="J58" s="68" t="s">
        <v>263</v>
      </c>
      <c r="K58" s="68" t="s">
        <v>538</v>
      </c>
      <c r="L58" s="68">
        <v>7582959693</v>
      </c>
      <c r="M58" s="68" t="s">
        <v>4</v>
      </c>
      <c r="N58" s="69">
        <v>211121212233</v>
      </c>
      <c r="O58" s="68" t="s">
        <v>380</v>
      </c>
      <c r="P58" s="68" t="s">
        <v>428</v>
      </c>
      <c r="Q58" s="70">
        <v>5</v>
      </c>
      <c r="R58" s="70">
        <v>400</v>
      </c>
      <c r="S58" s="70">
        <v>50</v>
      </c>
      <c r="T58" s="70">
        <v>450</v>
      </c>
    </row>
    <row r="59" spans="1:20">
      <c r="A59" s="68">
        <v>58</v>
      </c>
      <c r="B59" s="68" t="s">
        <v>539</v>
      </c>
      <c r="C59" s="68" t="s">
        <v>335</v>
      </c>
      <c r="D59" s="68" t="s">
        <v>540</v>
      </c>
      <c r="E59" s="68" t="s">
        <v>224</v>
      </c>
      <c r="F59" s="68" t="s">
        <v>354</v>
      </c>
      <c r="G59" s="68" t="s">
        <v>201</v>
      </c>
      <c r="H59" s="68" t="s">
        <v>238</v>
      </c>
      <c r="I59" s="68" t="s">
        <v>264</v>
      </c>
      <c r="J59" s="68" t="s">
        <v>263</v>
      </c>
      <c r="K59" s="68" t="s">
        <v>541</v>
      </c>
      <c r="L59" s="68">
        <v>6267000131</v>
      </c>
      <c r="M59" s="68" t="s">
        <v>4</v>
      </c>
      <c r="N59" s="69">
        <v>21112233</v>
      </c>
      <c r="O59" s="68" t="s">
        <v>386</v>
      </c>
      <c r="P59" s="68" t="s">
        <v>542</v>
      </c>
      <c r="Q59" s="70">
        <v>12</v>
      </c>
      <c r="R59" s="70">
        <v>960</v>
      </c>
      <c r="S59" s="70">
        <v>312</v>
      </c>
      <c r="T59" s="70">
        <v>1272</v>
      </c>
    </row>
    <row r="60" spans="1:20">
      <c r="A60" s="68">
        <v>59</v>
      </c>
      <c r="B60" s="68" t="s">
        <v>543</v>
      </c>
      <c r="C60" s="68" t="s">
        <v>335</v>
      </c>
      <c r="D60" s="68" t="s">
        <v>233</v>
      </c>
      <c r="E60" s="68" t="s">
        <v>233</v>
      </c>
      <c r="F60" s="68" t="s">
        <v>418</v>
      </c>
      <c r="G60" s="68" t="s">
        <v>201</v>
      </c>
      <c r="H60" s="68" t="s">
        <v>238</v>
      </c>
      <c r="I60" s="68" t="s">
        <v>264</v>
      </c>
      <c r="J60" s="68" t="s">
        <v>263</v>
      </c>
      <c r="K60" s="68" t="s">
        <v>544</v>
      </c>
      <c r="L60" s="68">
        <v>9644607321</v>
      </c>
      <c r="M60" s="68" t="s">
        <v>4</v>
      </c>
      <c r="N60" s="68" t="s">
        <v>504</v>
      </c>
      <c r="O60" s="68" t="s">
        <v>380</v>
      </c>
      <c r="P60" s="68" t="s">
        <v>545</v>
      </c>
      <c r="Q60" s="70">
        <v>9</v>
      </c>
      <c r="R60" s="70">
        <v>720</v>
      </c>
      <c r="S60" s="70">
        <v>162</v>
      </c>
      <c r="T60" s="70">
        <v>882</v>
      </c>
    </row>
    <row r="61" spans="1:20">
      <c r="A61" s="68">
        <v>60</v>
      </c>
      <c r="B61" s="68" t="s">
        <v>546</v>
      </c>
      <c r="C61" s="68" t="s">
        <v>335</v>
      </c>
      <c r="D61" s="68" t="s">
        <v>547</v>
      </c>
      <c r="E61" s="68" t="s">
        <v>548</v>
      </c>
      <c r="F61" s="68" t="s">
        <v>330</v>
      </c>
      <c r="G61" s="68" t="s">
        <v>201</v>
      </c>
      <c r="H61" s="68" t="s">
        <v>238</v>
      </c>
      <c r="I61" s="68" t="s">
        <v>264</v>
      </c>
      <c r="J61" s="68" t="s">
        <v>263</v>
      </c>
      <c r="K61" s="68" t="s">
        <v>549</v>
      </c>
      <c r="L61" s="68">
        <v>8319079620</v>
      </c>
      <c r="M61" s="68" t="s">
        <v>4</v>
      </c>
      <c r="N61" s="68">
        <v>2111</v>
      </c>
      <c r="O61" s="68" t="s">
        <v>442</v>
      </c>
      <c r="P61" s="68" t="s">
        <v>550</v>
      </c>
      <c r="Q61" s="70">
        <v>4</v>
      </c>
      <c r="R61" s="70">
        <v>320</v>
      </c>
      <c r="S61" s="70">
        <v>40</v>
      </c>
      <c r="T61" s="70">
        <v>360</v>
      </c>
    </row>
    <row r="62" spans="1:20">
      <c r="A62" s="68">
        <v>61</v>
      </c>
      <c r="B62" s="68" t="s">
        <v>551</v>
      </c>
      <c r="C62" s="68" t="s">
        <v>335</v>
      </c>
      <c r="D62" s="68" t="s">
        <v>552</v>
      </c>
      <c r="E62" s="68" t="s">
        <v>233</v>
      </c>
      <c r="F62" s="68" t="s">
        <v>418</v>
      </c>
      <c r="G62" s="68" t="s">
        <v>201</v>
      </c>
      <c r="H62" s="68" t="s">
        <v>238</v>
      </c>
      <c r="I62" s="68" t="s">
        <v>264</v>
      </c>
      <c r="J62" s="68" t="s">
        <v>263</v>
      </c>
      <c r="K62" s="68" t="s">
        <v>553</v>
      </c>
      <c r="L62" s="68">
        <v>9753132141</v>
      </c>
      <c r="M62" s="68" t="s">
        <v>4</v>
      </c>
      <c r="N62" s="68">
        <v>2111</v>
      </c>
      <c r="O62" s="68" t="s">
        <v>442</v>
      </c>
      <c r="P62" s="68" t="s">
        <v>554</v>
      </c>
      <c r="Q62" s="70">
        <v>3</v>
      </c>
      <c r="R62" s="70">
        <v>240</v>
      </c>
      <c r="S62" s="70">
        <v>30</v>
      </c>
      <c r="T62" s="70">
        <v>270</v>
      </c>
    </row>
    <row r="63" spans="1:20">
      <c r="A63" s="68">
        <v>62</v>
      </c>
      <c r="B63" s="68" t="s">
        <v>555</v>
      </c>
      <c r="C63" s="68" t="s">
        <v>335</v>
      </c>
      <c r="D63" s="68" t="s">
        <v>556</v>
      </c>
      <c r="E63" s="68" t="s">
        <v>233</v>
      </c>
      <c r="F63" s="68" t="s">
        <v>418</v>
      </c>
      <c r="G63" s="68" t="s">
        <v>201</v>
      </c>
      <c r="H63" s="68" t="s">
        <v>238</v>
      </c>
      <c r="I63" s="68" t="s">
        <v>264</v>
      </c>
      <c r="J63" s="68" t="s">
        <v>263</v>
      </c>
      <c r="K63" s="68" t="s">
        <v>555</v>
      </c>
      <c r="L63" s="68">
        <v>9753410339</v>
      </c>
      <c r="M63" s="68" t="s">
        <v>4</v>
      </c>
      <c r="N63" s="68">
        <v>2111</v>
      </c>
      <c r="O63" s="68" t="s">
        <v>442</v>
      </c>
      <c r="P63" s="68" t="s">
        <v>347</v>
      </c>
      <c r="Q63" s="70">
        <v>2</v>
      </c>
      <c r="R63" s="70">
        <v>160</v>
      </c>
      <c r="S63" s="70">
        <v>0</v>
      </c>
      <c r="T63" s="70">
        <v>160</v>
      </c>
    </row>
    <row r="64" spans="1:20">
      <c r="A64" s="68">
        <v>63</v>
      </c>
      <c r="B64" s="68" t="s">
        <v>557</v>
      </c>
      <c r="C64" s="68" t="s">
        <v>335</v>
      </c>
      <c r="D64" s="68" t="s">
        <v>558</v>
      </c>
      <c r="E64" s="68" t="s">
        <v>378</v>
      </c>
      <c r="F64" s="68" t="s">
        <v>330</v>
      </c>
      <c r="G64" s="68" t="s">
        <v>201</v>
      </c>
      <c r="H64" s="68" t="s">
        <v>238</v>
      </c>
      <c r="I64" s="68" t="s">
        <v>264</v>
      </c>
      <c r="J64" s="68" t="s">
        <v>263</v>
      </c>
      <c r="K64" s="68" t="s">
        <v>559</v>
      </c>
      <c r="L64" s="68">
        <v>6264176161</v>
      </c>
      <c r="M64" s="68" t="s">
        <v>4</v>
      </c>
      <c r="N64" s="68" t="s">
        <v>504</v>
      </c>
      <c r="O64" s="68" t="s">
        <v>380</v>
      </c>
      <c r="P64" s="68" t="s">
        <v>505</v>
      </c>
      <c r="Q64" s="70">
        <v>7</v>
      </c>
      <c r="R64" s="70">
        <v>560</v>
      </c>
      <c r="S64" s="70">
        <v>126</v>
      </c>
      <c r="T64" s="70">
        <v>686</v>
      </c>
    </row>
    <row r="65" spans="1:20">
      <c r="A65" s="68">
        <v>64</v>
      </c>
      <c r="B65" s="68" t="s">
        <v>560</v>
      </c>
      <c r="C65" s="68" t="s">
        <v>335</v>
      </c>
      <c r="D65" s="68" t="s">
        <v>561</v>
      </c>
      <c r="E65" s="68" t="s">
        <v>562</v>
      </c>
      <c r="F65" s="68" t="s">
        <v>330</v>
      </c>
      <c r="G65" s="68" t="s">
        <v>201</v>
      </c>
      <c r="H65" s="68" t="s">
        <v>238</v>
      </c>
      <c r="I65" s="68" t="s">
        <v>264</v>
      </c>
      <c r="J65" s="68" t="s">
        <v>263</v>
      </c>
      <c r="K65" s="68" t="s">
        <v>563</v>
      </c>
      <c r="L65" s="68">
        <v>8103368300</v>
      </c>
      <c r="M65" s="68" t="s">
        <v>4</v>
      </c>
      <c r="N65" s="69">
        <v>211122332377</v>
      </c>
      <c r="O65" s="68" t="s">
        <v>380</v>
      </c>
      <c r="P65" s="68" t="s">
        <v>428</v>
      </c>
      <c r="Q65" s="70">
        <v>5</v>
      </c>
      <c r="R65" s="70">
        <v>400</v>
      </c>
      <c r="S65" s="70">
        <v>50</v>
      </c>
      <c r="T65" s="70">
        <v>450</v>
      </c>
    </row>
    <row r="66" spans="1:20">
      <c r="A66" s="68">
        <v>65</v>
      </c>
      <c r="B66" s="68" t="s">
        <v>265</v>
      </c>
      <c r="C66" s="68" t="s">
        <v>335</v>
      </c>
      <c r="D66" s="68" t="s">
        <v>340</v>
      </c>
      <c r="E66" s="68" t="s">
        <v>340</v>
      </c>
      <c r="F66" s="68" t="s">
        <v>330</v>
      </c>
      <c r="G66" s="68" t="s">
        <v>201</v>
      </c>
      <c r="H66" s="68" t="s">
        <v>238</v>
      </c>
      <c r="I66" s="68" t="s">
        <v>264</v>
      </c>
      <c r="J66" s="68" t="s">
        <v>263</v>
      </c>
      <c r="K66" s="68" t="s">
        <v>564</v>
      </c>
      <c r="L66" s="68">
        <v>7898260165</v>
      </c>
      <c r="M66" s="68" t="s">
        <v>4</v>
      </c>
      <c r="N66" s="68" t="s">
        <v>565</v>
      </c>
      <c r="O66" s="68" t="s">
        <v>386</v>
      </c>
      <c r="P66" s="68" t="s">
        <v>420</v>
      </c>
      <c r="Q66" s="70">
        <v>3</v>
      </c>
      <c r="R66" s="70">
        <v>240</v>
      </c>
      <c r="S66" s="70">
        <v>30</v>
      </c>
      <c r="T66" s="70">
        <v>270</v>
      </c>
    </row>
  </sheetData>
  <sortState ref="A2:I38">
    <sortCondition ref="I1"/>
  </sortState>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S21"/>
  <sheetViews>
    <sheetView topLeftCell="A3" workbookViewId="0">
      <selection activeCell="A11" sqref="A11"/>
    </sheetView>
  </sheetViews>
  <sheetFormatPr defaultRowHeight="15"/>
  <cols>
    <col min="1" max="1" width="19.28515625" customWidth="1"/>
    <col min="2" max="2" width="33.42578125" customWidth="1"/>
    <col min="4" max="4" width="11.85546875" bestFit="1" customWidth="1"/>
    <col min="5" max="5" width="17.5703125" bestFit="1" customWidth="1"/>
    <col min="6" max="6" width="12.85546875" bestFit="1" customWidth="1"/>
    <col min="7" max="7" width="14.85546875" bestFit="1" customWidth="1"/>
    <col min="8" max="8" width="10.5703125" bestFit="1" customWidth="1"/>
    <col min="9" max="9" width="13.7109375" bestFit="1" customWidth="1"/>
    <col min="10" max="10" width="32.140625" bestFit="1" customWidth="1"/>
    <col min="11" max="11" width="15.140625" customWidth="1"/>
    <col min="12" max="12" width="11.5703125" bestFit="1" customWidth="1"/>
    <col min="13" max="13" width="12.28515625" bestFit="1" customWidth="1"/>
    <col min="14" max="14" width="12.28515625" customWidth="1"/>
    <col min="15" max="15" width="10.5703125" bestFit="1" customWidth="1"/>
  </cols>
  <sheetData>
    <row r="1" spans="1:19">
      <c r="A1" s="20" t="s">
        <v>85</v>
      </c>
    </row>
    <row r="2" spans="1:19" ht="135">
      <c r="A2" s="36" t="s">
        <v>91</v>
      </c>
      <c r="B2" s="32" t="s">
        <v>84</v>
      </c>
    </row>
    <row r="3" spans="1:19" ht="18.75" customHeight="1">
      <c r="D3" s="28" t="s">
        <v>0</v>
      </c>
      <c r="E3" s="28" t="s">
        <v>6</v>
      </c>
      <c r="F3" s="28" t="s">
        <v>86</v>
      </c>
      <c r="G3" s="28" t="s">
        <v>87</v>
      </c>
      <c r="H3" s="28" t="s">
        <v>88</v>
      </c>
      <c r="I3" s="28" t="s">
        <v>89</v>
      </c>
      <c r="J3" s="39" t="s">
        <v>118</v>
      </c>
      <c r="K3" s="39" t="s">
        <v>123</v>
      </c>
      <c r="L3" s="39" t="s">
        <v>124</v>
      </c>
      <c r="M3" s="39" t="s">
        <v>125</v>
      </c>
      <c r="N3" s="39" t="s">
        <v>126</v>
      </c>
      <c r="O3" s="28" t="s">
        <v>62</v>
      </c>
      <c r="Q3" s="101" t="s">
        <v>82</v>
      </c>
      <c r="R3" s="101"/>
      <c r="S3" s="101"/>
    </row>
    <row r="4" spans="1:19" ht="56.25" customHeight="1">
      <c r="D4" s="44" t="s">
        <v>150</v>
      </c>
      <c r="E4" s="29">
        <v>0</v>
      </c>
      <c r="F4" s="29">
        <v>0</v>
      </c>
      <c r="G4" s="29">
        <v>0</v>
      </c>
      <c r="H4" s="29">
        <v>140</v>
      </c>
      <c r="I4" s="29">
        <v>140</v>
      </c>
      <c r="J4" s="29">
        <v>140</v>
      </c>
      <c r="K4" s="29">
        <v>140</v>
      </c>
      <c r="L4" s="29">
        <v>140</v>
      </c>
      <c r="M4" s="29">
        <v>140</v>
      </c>
      <c r="N4" s="29">
        <v>76</v>
      </c>
      <c r="O4" s="40">
        <v>100</v>
      </c>
      <c r="Q4" s="102" t="s">
        <v>83</v>
      </c>
      <c r="R4" s="102"/>
      <c r="S4" s="102"/>
    </row>
    <row r="5" spans="1:19" ht="30">
      <c r="Q5" s="34" t="s">
        <v>28</v>
      </c>
      <c r="R5" s="34" t="s">
        <v>2</v>
      </c>
      <c r="S5" s="34" t="s">
        <v>29</v>
      </c>
    </row>
    <row r="6" spans="1:19" ht="30">
      <c r="D6" s="42" t="s">
        <v>0</v>
      </c>
      <c r="E6" s="42" t="s">
        <v>127</v>
      </c>
      <c r="F6" s="42" t="s">
        <v>128</v>
      </c>
      <c r="G6" s="42" t="s">
        <v>129</v>
      </c>
      <c r="H6" s="42" t="s">
        <v>130</v>
      </c>
      <c r="I6" s="42" t="s">
        <v>131</v>
      </c>
      <c r="J6" s="42" t="s">
        <v>132</v>
      </c>
      <c r="K6" s="43" t="s">
        <v>133</v>
      </c>
      <c r="L6" s="42" t="s">
        <v>134</v>
      </c>
      <c r="Q6" s="34">
        <v>100</v>
      </c>
      <c r="R6" s="34">
        <v>100</v>
      </c>
      <c r="S6" s="34">
        <v>100</v>
      </c>
    </row>
    <row r="7" spans="1:19">
      <c r="L7" t="e">
        <f>K7/I7%</f>
        <v>#DIV/0!</v>
      </c>
      <c r="Q7" s="34">
        <v>100</v>
      </c>
      <c r="R7" s="34">
        <v>90</v>
      </c>
      <c r="S7" s="34">
        <v>90</v>
      </c>
    </row>
    <row r="8" spans="1:19" ht="75">
      <c r="A8" s="20" t="s">
        <v>92</v>
      </c>
      <c r="B8" s="32" t="s">
        <v>90</v>
      </c>
      <c r="D8" s="28" t="s">
        <v>0</v>
      </c>
      <c r="E8" s="28" t="s">
        <v>6</v>
      </c>
      <c r="F8" s="28" t="s">
        <v>86</v>
      </c>
      <c r="G8" s="41" t="s">
        <v>7</v>
      </c>
      <c r="H8" s="21" t="s">
        <v>62</v>
      </c>
      <c r="I8" s="101" t="s">
        <v>72</v>
      </c>
      <c r="J8" s="101"/>
      <c r="K8" s="101"/>
      <c r="L8" s="101"/>
      <c r="M8" s="101"/>
      <c r="N8" s="101"/>
      <c r="O8" s="101"/>
      <c r="Q8" s="34">
        <v>100</v>
      </c>
      <c r="R8" s="34">
        <v>110</v>
      </c>
      <c r="S8" s="34">
        <v>100</v>
      </c>
    </row>
    <row r="9" spans="1:19" ht="56.25" customHeight="1">
      <c r="D9" s="44" t="s">
        <v>150</v>
      </c>
      <c r="E9" s="29">
        <v>0</v>
      </c>
      <c r="F9" s="29">
        <v>0</v>
      </c>
      <c r="G9" s="23" t="e">
        <f>F9/E9%</f>
        <v>#DIV/0!</v>
      </c>
      <c r="H9" s="23">
        <v>100</v>
      </c>
      <c r="I9" s="102" t="s">
        <v>73</v>
      </c>
      <c r="J9" s="102"/>
      <c r="K9" s="102"/>
      <c r="L9" s="102"/>
      <c r="M9" s="102"/>
      <c r="N9" s="102"/>
      <c r="O9" s="102"/>
      <c r="Q9" s="103"/>
      <c r="R9" s="103"/>
      <c r="S9" s="103"/>
    </row>
    <row r="10" spans="1:19">
      <c r="I10" s="34" t="s">
        <v>28</v>
      </c>
      <c r="J10" s="34" t="s">
        <v>2</v>
      </c>
      <c r="K10" s="34"/>
      <c r="L10" s="34"/>
      <c r="M10" s="34"/>
      <c r="N10" s="34"/>
      <c r="O10" s="34" t="s">
        <v>29</v>
      </c>
    </row>
    <row r="11" spans="1:19">
      <c r="I11" s="34">
        <v>100</v>
      </c>
      <c r="J11" s="34">
        <v>100</v>
      </c>
      <c r="K11" s="34"/>
      <c r="L11" s="34"/>
      <c r="M11" s="34"/>
      <c r="N11" s="34"/>
      <c r="O11" s="34">
        <v>100</v>
      </c>
    </row>
    <row r="12" spans="1:19">
      <c r="I12" s="34">
        <v>100</v>
      </c>
      <c r="J12" s="34" t="s">
        <v>74</v>
      </c>
      <c r="K12" s="34"/>
      <c r="L12" s="34"/>
      <c r="M12" s="34"/>
      <c r="N12" s="34"/>
      <c r="O12" s="34">
        <v>0</v>
      </c>
    </row>
    <row r="13" spans="1:19">
      <c r="I13" s="34">
        <v>100</v>
      </c>
      <c r="J13" s="34">
        <v>80</v>
      </c>
      <c r="K13" s="34"/>
      <c r="L13" s="34"/>
      <c r="M13" s="34"/>
      <c r="N13" s="34"/>
      <c r="O13" s="34">
        <v>80</v>
      </c>
    </row>
    <row r="14" spans="1:19">
      <c r="I14" s="34">
        <v>100</v>
      </c>
      <c r="J14" s="34">
        <v>110</v>
      </c>
      <c r="K14" s="34"/>
      <c r="L14" s="34"/>
      <c r="M14" s="34"/>
      <c r="N14" s="34"/>
      <c r="O14" s="34">
        <v>100</v>
      </c>
    </row>
    <row r="20" spans="1:9" ht="45">
      <c r="A20" s="44" t="s">
        <v>0</v>
      </c>
      <c r="B20" s="44" t="s">
        <v>127</v>
      </c>
      <c r="C20" s="44" t="s">
        <v>128</v>
      </c>
      <c r="D20" s="44" t="s">
        <v>129</v>
      </c>
      <c r="E20" s="44" t="s">
        <v>139</v>
      </c>
      <c r="F20" s="44" t="s">
        <v>140</v>
      </c>
      <c r="G20" s="44" t="s">
        <v>132</v>
      </c>
      <c r="H20" s="45" t="s">
        <v>133</v>
      </c>
      <c r="I20" s="44" t="s">
        <v>134</v>
      </c>
    </row>
    <row r="21" spans="1:9">
      <c r="A21" s="41" t="s">
        <v>135</v>
      </c>
      <c r="B21" s="41" t="s">
        <v>4</v>
      </c>
      <c r="C21" s="41" t="s">
        <v>136</v>
      </c>
      <c r="D21" s="41" t="s">
        <v>137</v>
      </c>
      <c r="E21" s="23">
        <v>5</v>
      </c>
      <c r="F21" s="41" t="s">
        <v>138</v>
      </c>
      <c r="G21" s="23">
        <v>4</v>
      </c>
      <c r="H21" s="23">
        <v>2</v>
      </c>
      <c r="I21" s="23">
        <f>H21/E21%</f>
        <v>40</v>
      </c>
    </row>
  </sheetData>
  <mergeCells count="5">
    <mergeCell ref="I8:O8"/>
    <mergeCell ref="I9:O9"/>
    <mergeCell ref="Q3:S3"/>
    <mergeCell ref="Q4:S4"/>
    <mergeCell ref="Q9:S9"/>
  </mergeCell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O127"/>
  <sheetViews>
    <sheetView topLeftCell="T1" workbookViewId="0">
      <selection activeCell="AI13" sqref="AI13"/>
    </sheetView>
  </sheetViews>
  <sheetFormatPr defaultRowHeight="15"/>
  <sheetData>
    <row r="1" spans="1:41" s="52" customFormat="1">
      <c r="A1" s="95" t="s">
        <v>159</v>
      </c>
      <c r="B1" s="95" t="s">
        <v>160</v>
      </c>
      <c r="C1" s="95" t="s">
        <v>161</v>
      </c>
      <c r="D1" s="95" t="s">
        <v>162</v>
      </c>
      <c r="E1" s="95" t="s">
        <v>119</v>
      </c>
      <c r="F1" s="95" t="s">
        <v>163</v>
      </c>
      <c r="G1" s="95" t="s">
        <v>164</v>
      </c>
      <c r="H1" s="95" t="s">
        <v>165</v>
      </c>
      <c r="I1" s="95" t="s">
        <v>166</v>
      </c>
      <c r="J1" s="95" t="s">
        <v>167</v>
      </c>
      <c r="K1" s="95" t="s">
        <v>168</v>
      </c>
      <c r="L1" s="95" t="s">
        <v>169</v>
      </c>
      <c r="M1" s="95" t="s">
        <v>170</v>
      </c>
      <c r="N1" s="95" t="s">
        <v>171</v>
      </c>
      <c r="O1" s="95" t="s">
        <v>172</v>
      </c>
      <c r="P1" s="95" t="s">
        <v>173</v>
      </c>
      <c r="Q1" s="95" t="s">
        <v>174</v>
      </c>
      <c r="R1" s="95" t="s">
        <v>175</v>
      </c>
      <c r="S1" s="95" t="s">
        <v>176</v>
      </c>
      <c r="T1" s="95" t="s">
        <v>177</v>
      </c>
      <c r="U1" s="95" t="s">
        <v>178</v>
      </c>
      <c r="V1" s="95" t="s">
        <v>179</v>
      </c>
      <c r="W1" s="95" t="s">
        <v>180</v>
      </c>
      <c r="X1" s="95" t="s">
        <v>181</v>
      </c>
      <c r="Y1" s="95" t="s">
        <v>182</v>
      </c>
      <c r="Z1" s="95" t="s">
        <v>183</v>
      </c>
      <c r="AA1" s="95" t="s">
        <v>184</v>
      </c>
      <c r="AB1" s="95" t="s">
        <v>185</v>
      </c>
      <c r="AC1" s="95" t="s">
        <v>186</v>
      </c>
      <c r="AD1" s="95" t="s">
        <v>187</v>
      </c>
      <c r="AE1" s="95" t="s">
        <v>188</v>
      </c>
      <c r="AF1" s="95" t="s">
        <v>189</v>
      </c>
      <c r="AG1" s="95" t="s">
        <v>190</v>
      </c>
      <c r="AH1" s="95" t="s">
        <v>191</v>
      </c>
      <c r="AI1" s="95" t="s">
        <v>192</v>
      </c>
      <c r="AJ1" s="95" t="s">
        <v>193</v>
      </c>
      <c r="AK1" s="95" t="s">
        <v>194</v>
      </c>
      <c r="AL1" s="95" t="s">
        <v>195</v>
      </c>
      <c r="AM1" s="95" t="s">
        <v>196</v>
      </c>
      <c r="AN1" s="95" t="s">
        <v>197</v>
      </c>
      <c r="AO1" s="96"/>
    </row>
    <row r="2" spans="1:41">
      <c r="A2" s="91" t="s">
        <v>1334</v>
      </c>
      <c r="B2" s="91" t="s">
        <v>1335</v>
      </c>
      <c r="C2" s="91" t="s">
        <v>1336</v>
      </c>
      <c r="D2" s="91" t="s">
        <v>1337</v>
      </c>
      <c r="E2" s="91" t="s">
        <v>224</v>
      </c>
      <c r="F2" s="91" t="s">
        <v>1338</v>
      </c>
      <c r="G2" s="91" t="s">
        <v>1334</v>
      </c>
      <c r="H2" s="91">
        <v>2</v>
      </c>
      <c r="I2" s="91" t="s">
        <v>1339</v>
      </c>
      <c r="J2" s="91" t="s">
        <v>1340</v>
      </c>
      <c r="K2" s="91" t="s">
        <v>1341</v>
      </c>
      <c r="L2" s="91" t="s">
        <v>220</v>
      </c>
      <c r="M2" s="91" t="s">
        <v>1342</v>
      </c>
      <c r="N2" s="91" t="s">
        <v>1343</v>
      </c>
      <c r="O2" s="91" t="s">
        <v>4</v>
      </c>
      <c r="P2" s="91" t="s">
        <v>203</v>
      </c>
      <c r="Q2" s="91">
        <v>2318</v>
      </c>
      <c r="R2" s="91">
        <v>3</v>
      </c>
      <c r="S2" s="91" t="s">
        <v>249</v>
      </c>
      <c r="T2" s="91">
        <v>0.5</v>
      </c>
      <c r="U2" s="91" t="s">
        <v>250</v>
      </c>
      <c r="V2" s="93">
        <v>45108</v>
      </c>
      <c r="W2" s="93">
        <v>45113</v>
      </c>
      <c r="X2" s="93">
        <v>45136</v>
      </c>
      <c r="Y2" s="91">
        <v>13</v>
      </c>
      <c r="Z2" s="91" t="s">
        <v>207</v>
      </c>
      <c r="AA2" s="91">
        <v>15</v>
      </c>
      <c r="AB2" s="91" t="s">
        <v>207</v>
      </c>
      <c r="AC2" s="91" t="s">
        <v>198</v>
      </c>
      <c r="AD2" s="91" t="s">
        <v>212</v>
      </c>
      <c r="AE2" s="91" t="s">
        <v>212</v>
      </c>
      <c r="AF2" s="91">
        <v>0</v>
      </c>
      <c r="AG2" s="91" t="s">
        <v>204</v>
      </c>
      <c r="AH2" s="91">
        <v>0</v>
      </c>
      <c r="AI2" s="91" t="s">
        <v>205</v>
      </c>
      <c r="AJ2" s="91" t="s">
        <v>198</v>
      </c>
      <c r="AK2" s="91" t="s">
        <v>209</v>
      </c>
      <c r="AL2" s="91" t="s">
        <v>210</v>
      </c>
      <c r="AM2" s="94">
        <v>45108.330127314817</v>
      </c>
      <c r="AN2" s="91" t="s">
        <v>211</v>
      </c>
      <c r="AO2" s="92"/>
    </row>
    <row r="3" spans="1:41">
      <c r="A3" s="91" t="s">
        <v>1334</v>
      </c>
      <c r="B3" s="91" t="s">
        <v>1344</v>
      </c>
      <c r="C3" s="91" t="s">
        <v>1345</v>
      </c>
      <c r="D3" s="91" t="s">
        <v>1346</v>
      </c>
      <c r="E3" s="91" t="s">
        <v>1347</v>
      </c>
      <c r="F3" s="91" t="s">
        <v>201</v>
      </c>
      <c r="G3" s="91" t="s">
        <v>1334</v>
      </c>
      <c r="H3" s="91">
        <v>5</v>
      </c>
      <c r="I3" s="91" t="s">
        <v>1339</v>
      </c>
      <c r="J3" s="91" t="s">
        <v>1348</v>
      </c>
      <c r="K3" s="91" t="s">
        <v>202</v>
      </c>
      <c r="L3" s="91" t="s">
        <v>220</v>
      </c>
      <c r="M3" s="91" t="s">
        <v>1342</v>
      </c>
      <c r="N3" s="91" t="s">
        <v>1349</v>
      </c>
      <c r="O3" s="91" t="s">
        <v>4</v>
      </c>
      <c r="P3" s="91" t="s">
        <v>203</v>
      </c>
      <c r="Q3" s="91" t="s">
        <v>1350</v>
      </c>
      <c r="R3" s="91">
        <v>3</v>
      </c>
      <c r="S3" s="91" t="s">
        <v>249</v>
      </c>
      <c r="T3" s="91">
        <v>0.5</v>
      </c>
      <c r="U3" s="91" t="s">
        <v>250</v>
      </c>
      <c r="V3" s="93">
        <v>45108</v>
      </c>
      <c r="W3" s="91" t="s">
        <v>206</v>
      </c>
      <c r="X3" s="91" t="s">
        <v>206</v>
      </c>
      <c r="Y3" s="91">
        <v>0</v>
      </c>
      <c r="Z3" s="91" t="s">
        <v>207</v>
      </c>
      <c r="AA3" s="91">
        <v>0</v>
      </c>
      <c r="AB3" s="91" t="s">
        <v>207</v>
      </c>
      <c r="AC3" s="91" t="s">
        <v>610</v>
      </c>
      <c r="AD3" s="91" t="s">
        <v>212</v>
      </c>
      <c r="AE3" s="91" t="s">
        <v>212</v>
      </c>
      <c r="AF3" s="91">
        <v>0</v>
      </c>
      <c r="AG3" s="91" t="s">
        <v>204</v>
      </c>
      <c r="AH3" s="91">
        <v>0</v>
      </c>
      <c r="AI3" s="91" t="s">
        <v>205</v>
      </c>
      <c r="AJ3" s="91" t="s">
        <v>198</v>
      </c>
      <c r="AK3" s="91" t="s">
        <v>211</v>
      </c>
      <c r="AL3" s="91" t="s">
        <v>210</v>
      </c>
      <c r="AM3" s="94">
        <v>45108.574467592596</v>
      </c>
      <c r="AN3" s="91" t="s">
        <v>211</v>
      </c>
      <c r="AO3" s="92"/>
    </row>
    <row r="4" spans="1:41">
      <c r="A4" s="91" t="s">
        <v>1334</v>
      </c>
      <c r="B4" s="91" t="s">
        <v>1351</v>
      </c>
      <c r="C4" s="91" t="s">
        <v>1352</v>
      </c>
      <c r="D4" s="91" t="s">
        <v>1353</v>
      </c>
      <c r="E4" s="91" t="s">
        <v>1347</v>
      </c>
      <c r="F4" s="91" t="s">
        <v>201</v>
      </c>
      <c r="G4" s="91" t="s">
        <v>1334</v>
      </c>
      <c r="H4" s="91">
        <v>6</v>
      </c>
      <c r="I4" s="91" t="s">
        <v>1339</v>
      </c>
      <c r="J4" s="91" t="s">
        <v>1354</v>
      </c>
      <c r="K4" s="91" t="s">
        <v>202</v>
      </c>
      <c r="L4" s="91" t="s">
        <v>220</v>
      </c>
      <c r="M4" s="91" t="s">
        <v>1342</v>
      </c>
      <c r="N4" s="91" t="s">
        <v>1349</v>
      </c>
      <c r="O4" s="91" t="s">
        <v>4</v>
      </c>
      <c r="P4" s="91" t="s">
        <v>203</v>
      </c>
      <c r="Q4" s="91" t="s">
        <v>1350</v>
      </c>
      <c r="R4" s="91">
        <v>3</v>
      </c>
      <c r="S4" s="91" t="s">
        <v>249</v>
      </c>
      <c r="T4" s="91">
        <v>0.5</v>
      </c>
      <c r="U4" s="91" t="s">
        <v>250</v>
      </c>
      <c r="V4" s="93">
        <v>45108</v>
      </c>
      <c r="W4" s="91" t="s">
        <v>206</v>
      </c>
      <c r="X4" s="91" t="s">
        <v>206</v>
      </c>
      <c r="Y4" s="91">
        <v>0</v>
      </c>
      <c r="Z4" s="91" t="s">
        <v>207</v>
      </c>
      <c r="AA4" s="91">
        <v>0</v>
      </c>
      <c r="AB4" s="91" t="s">
        <v>207</v>
      </c>
      <c r="AC4" s="91" t="s">
        <v>610</v>
      </c>
      <c r="AD4" s="91" t="s">
        <v>212</v>
      </c>
      <c r="AE4" s="91" t="s">
        <v>212</v>
      </c>
      <c r="AF4" s="91">
        <v>0</v>
      </c>
      <c r="AG4" s="91" t="s">
        <v>204</v>
      </c>
      <c r="AH4" s="91">
        <v>0</v>
      </c>
      <c r="AI4" s="91" t="s">
        <v>205</v>
      </c>
      <c r="AJ4" s="91" t="s">
        <v>198</v>
      </c>
      <c r="AK4" s="91" t="s">
        <v>211</v>
      </c>
      <c r="AL4" s="91" t="s">
        <v>210</v>
      </c>
      <c r="AM4" s="94">
        <v>45108.577951388892</v>
      </c>
      <c r="AN4" s="91" t="s">
        <v>211</v>
      </c>
      <c r="AO4" s="92"/>
    </row>
    <row r="5" spans="1:41">
      <c r="A5" s="91" t="s">
        <v>1334</v>
      </c>
      <c r="B5" s="91" t="s">
        <v>1355</v>
      </c>
      <c r="C5" s="91" t="s">
        <v>1356</v>
      </c>
      <c r="D5" s="91" t="s">
        <v>1357</v>
      </c>
      <c r="E5" s="91" t="s">
        <v>1358</v>
      </c>
      <c r="F5" s="91" t="s">
        <v>201</v>
      </c>
      <c r="G5" s="91" t="s">
        <v>1334</v>
      </c>
      <c r="H5" s="91">
        <v>20</v>
      </c>
      <c r="I5" s="91" t="s">
        <v>1339</v>
      </c>
      <c r="J5" s="91" t="s">
        <v>1359</v>
      </c>
      <c r="K5" s="91" t="s">
        <v>202</v>
      </c>
      <c r="L5" s="91" t="s">
        <v>220</v>
      </c>
      <c r="M5" s="91" t="s">
        <v>1342</v>
      </c>
      <c r="N5" s="91" t="s">
        <v>1343</v>
      </c>
      <c r="O5" s="91" t="s">
        <v>216</v>
      </c>
      <c r="P5" s="91" t="s">
        <v>203</v>
      </c>
      <c r="Q5" s="91" t="s">
        <v>1350</v>
      </c>
      <c r="R5" s="91">
        <v>3</v>
      </c>
      <c r="S5" s="91" t="s">
        <v>249</v>
      </c>
      <c r="T5" s="91">
        <v>0.8</v>
      </c>
      <c r="U5" s="91" t="s">
        <v>250</v>
      </c>
      <c r="V5" s="93">
        <v>45108</v>
      </c>
      <c r="W5" s="91" t="s">
        <v>206</v>
      </c>
      <c r="X5" s="91" t="s">
        <v>206</v>
      </c>
      <c r="Y5" s="91">
        <v>0</v>
      </c>
      <c r="Z5" s="91" t="s">
        <v>207</v>
      </c>
      <c r="AA5" s="91">
        <v>0</v>
      </c>
      <c r="AB5" s="91" t="s">
        <v>207</v>
      </c>
      <c r="AC5" s="91" t="s">
        <v>208</v>
      </c>
      <c r="AD5" s="91">
        <v>9001</v>
      </c>
      <c r="AE5" s="91" t="s">
        <v>1360</v>
      </c>
      <c r="AF5" s="91">
        <v>50</v>
      </c>
      <c r="AG5" s="91" t="s">
        <v>249</v>
      </c>
      <c r="AH5" s="91">
        <v>9</v>
      </c>
      <c r="AI5" s="91" t="s">
        <v>250</v>
      </c>
      <c r="AJ5" s="91" t="s">
        <v>198</v>
      </c>
      <c r="AK5" s="91" t="s">
        <v>211</v>
      </c>
      <c r="AL5" s="91" t="s">
        <v>210</v>
      </c>
      <c r="AM5" s="94">
        <v>45108.596631944441</v>
      </c>
      <c r="AN5" s="91" t="s">
        <v>211</v>
      </c>
      <c r="AO5" s="92"/>
    </row>
    <row r="6" spans="1:41">
      <c r="A6" s="91" t="s">
        <v>198</v>
      </c>
      <c r="B6" s="91" t="s">
        <v>1361</v>
      </c>
      <c r="C6" s="91" t="s">
        <v>1362</v>
      </c>
      <c r="D6" s="91" t="s">
        <v>1363</v>
      </c>
      <c r="E6" s="91" t="s">
        <v>200</v>
      </c>
      <c r="F6" s="91" t="s">
        <v>201</v>
      </c>
      <c r="G6" s="91" t="s">
        <v>198</v>
      </c>
      <c r="H6" s="91">
        <v>3</v>
      </c>
      <c r="I6" s="91" t="s">
        <v>1364</v>
      </c>
      <c r="J6" s="91" t="s">
        <v>1365</v>
      </c>
      <c r="K6" s="91" t="s">
        <v>202</v>
      </c>
      <c r="L6" s="91" t="s">
        <v>220</v>
      </c>
      <c r="M6" s="91" t="s">
        <v>1342</v>
      </c>
      <c r="N6" s="91" t="s">
        <v>1343</v>
      </c>
      <c r="O6" s="91" t="s">
        <v>4</v>
      </c>
      <c r="P6" s="91" t="s">
        <v>203</v>
      </c>
      <c r="Q6" s="91">
        <v>2253</v>
      </c>
      <c r="R6" s="91">
        <v>3</v>
      </c>
      <c r="S6" s="91" t="s">
        <v>249</v>
      </c>
      <c r="T6" s="91">
        <v>0.5</v>
      </c>
      <c r="U6" s="91" t="s">
        <v>250</v>
      </c>
      <c r="V6" s="93">
        <v>45108</v>
      </c>
      <c r="W6" s="93">
        <v>45112</v>
      </c>
      <c r="X6" s="93">
        <v>45137</v>
      </c>
      <c r="Y6" s="91">
        <v>12</v>
      </c>
      <c r="Z6" s="91" t="s">
        <v>207</v>
      </c>
      <c r="AA6" s="91">
        <v>16</v>
      </c>
      <c r="AB6" s="91" t="s">
        <v>207</v>
      </c>
      <c r="AC6" s="91" t="s">
        <v>610</v>
      </c>
      <c r="AD6" s="91" t="s">
        <v>212</v>
      </c>
      <c r="AE6" s="91" t="s">
        <v>212</v>
      </c>
      <c r="AF6" s="91">
        <v>0</v>
      </c>
      <c r="AG6" s="91" t="s">
        <v>204</v>
      </c>
      <c r="AH6" s="91">
        <v>0</v>
      </c>
      <c r="AI6" s="91" t="s">
        <v>205</v>
      </c>
      <c r="AJ6" s="91" t="s">
        <v>198</v>
      </c>
      <c r="AK6" s="91" t="s">
        <v>209</v>
      </c>
      <c r="AL6" s="91" t="s">
        <v>210</v>
      </c>
      <c r="AM6" s="94">
        <v>45109.034386574072</v>
      </c>
      <c r="AN6" s="91" t="s">
        <v>211</v>
      </c>
      <c r="AO6" s="92"/>
    </row>
    <row r="7" spans="1:41">
      <c r="A7" s="91" t="s">
        <v>1334</v>
      </c>
      <c r="B7" s="91" t="s">
        <v>1366</v>
      </c>
      <c r="C7" s="91" t="s">
        <v>1367</v>
      </c>
      <c r="D7" s="91" t="s">
        <v>1368</v>
      </c>
      <c r="E7" s="91" t="s">
        <v>1354</v>
      </c>
      <c r="F7" s="91" t="s">
        <v>201</v>
      </c>
      <c r="G7" s="91" t="s">
        <v>1334</v>
      </c>
      <c r="H7" s="91">
        <v>5</v>
      </c>
      <c r="I7" s="91" t="s">
        <v>1339</v>
      </c>
      <c r="J7" s="91" t="s">
        <v>1340</v>
      </c>
      <c r="K7" s="91" t="s">
        <v>202</v>
      </c>
      <c r="L7" s="91" t="s">
        <v>220</v>
      </c>
      <c r="M7" s="91" t="s">
        <v>1369</v>
      </c>
      <c r="N7" s="91" t="s">
        <v>1349</v>
      </c>
      <c r="O7" s="91" t="s">
        <v>4</v>
      </c>
      <c r="P7" s="91" t="s">
        <v>203</v>
      </c>
      <c r="Q7" s="91">
        <v>2253</v>
      </c>
      <c r="R7" s="91">
        <v>3</v>
      </c>
      <c r="S7" s="91" t="s">
        <v>249</v>
      </c>
      <c r="T7" s="91">
        <v>0.5</v>
      </c>
      <c r="U7" s="91" t="s">
        <v>250</v>
      </c>
      <c r="V7" s="93">
        <v>45108</v>
      </c>
      <c r="W7" s="93">
        <v>45112</v>
      </c>
      <c r="X7" s="93">
        <v>45134</v>
      </c>
      <c r="Y7" s="91">
        <v>10</v>
      </c>
      <c r="Z7" s="91" t="s">
        <v>207</v>
      </c>
      <c r="AA7" s="91">
        <v>15</v>
      </c>
      <c r="AB7" s="91" t="s">
        <v>207</v>
      </c>
      <c r="AC7" s="91" t="s">
        <v>610</v>
      </c>
      <c r="AD7" s="91" t="s">
        <v>212</v>
      </c>
      <c r="AE7" s="91" t="s">
        <v>212</v>
      </c>
      <c r="AF7" s="91">
        <v>0</v>
      </c>
      <c r="AG7" s="91" t="s">
        <v>249</v>
      </c>
      <c r="AH7" s="91">
        <v>0</v>
      </c>
      <c r="AI7" s="91" t="s">
        <v>250</v>
      </c>
      <c r="AJ7" s="91" t="s">
        <v>198</v>
      </c>
      <c r="AK7" s="91" t="s">
        <v>209</v>
      </c>
      <c r="AL7" s="91" t="s">
        <v>210</v>
      </c>
      <c r="AM7" s="94">
        <v>45109.128125000003</v>
      </c>
      <c r="AN7" s="91" t="s">
        <v>211</v>
      </c>
      <c r="AO7" s="92"/>
    </row>
    <row r="8" spans="1:41">
      <c r="A8" s="91" t="s">
        <v>1334</v>
      </c>
      <c r="B8" s="91" t="s">
        <v>905</v>
      </c>
      <c r="C8" s="91" t="s">
        <v>122</v>
      </c>
      <c r="D8" s="91" t="s">
        <v>219</v>
      </c>
      <c r="E8" s="91" t="s">
        <v>200</v>
      </c>
      <c r="F8" s="91" t="s">
        <v>201</v>
      </c>
      <c r="G8" s="91" t="s">
        <v>1334</v>
      </c>
      <c r="H8" s="91">
        <v>8</v>
      </c>
      <c r="I8" s="91" t="s">
        <v>1364</v>
      </c>
      <c r="J8" s="91" t="s">
        <v>1370</v>
      </c>
      <c r="K8" s="91" t="s">
        <v>217</v>
      </c>
      <c r="L8" s="91" t="s">
        <v>220</v>
      </c>
      <c r="M8" s="91" t="s">
        <v>1342</v>
      </c>
      <c r="N8" s="91" t="s">
        <v>1343</v>
      </c>
      <c r="O8" s="91" t="s">
        <v>4</v>
      </c>
      <c r="P8" s="91" t="s">
        <v>203</v>
      </c>
      <c r="Q8" s="91" t="s">
        <v>1350</v>
      </c>
      <c r="R8" s="91">
        <v>3</v>
      </c>
      <c r="S8" s="91" t="s">
        <v>249</v>
      </c>
      <c r="T8" s="91">
        <v>0.5</v>
      </c>
      <c r="U8" s="91" t="s">
        <v>250</v>
      </c>
      <c r="V8" s="93">
        <v>45108</v>
      </c>
      <c r="W8" s="93">
        <v>45113</v>
      </c>
      <c r="X8" s="93">
        <v>45136</v>
      </c>
      <c r="Y8" s="91">
        <v>12</v>
      </c>
      <c r="Z8" s="91" t="s">
        <v>207</v>
      </c>
      <c r="AA8" s="91">
        <v>15</v>
      </c>
      <c r="AB8" s="91" t="s">
        <v>207</v>
      </c>
      <c r="AC8" s="91" t="s">
        <v>610</v>
      </c>
      <c r="AD8" s="91" t="s">
        <v>212</v>
      </c>
      <c r="AE8" s="91" t="s">
        <v>212</v>
      </c>
      <c r="AF8" s="91">
        <v>0</v>
      </c>
      <c r="AG8" s="91" t="s">
        <v>204</v>
      </c>
      <c r="AH8" s="91">
        <v>0</v>
      </c>
      <c r="AI8" s="91" t="s">
        <v>205</v>
      </c>
      <c r="AJ8" s="91" t="s">
        <v>208</v>
      </c>
      <c r="AK8" s="91" t="s">
        <v>209</v>
      </c>
      <c r="AL8" s="91" t="s">
        <v>210</v>
      </c>
      <c r="AM8" s="94">
        <v>45109.218900462962</v>
      </c>
      <c r="AN8" s="91" t="s">
        <v>211</v>
      </c>
      <c r="AO8" s="92"/>
    </row>
    <row r="9" spans="1:41">
      <c r="A9" s="91" t="s">
        <v>1334</v>
      </c>
      <c r="B9" s="91" t="s">
        <v>122</v>
      </c>
      <c r="C9" s="91" t="s">
        <v>1371</v>
      </c>
      <c r="D9" s="91" t="s">
        <v>219</v>
      </c>
      <c r="E9" s="91" t="s">
        <v>200</v>
      </c>
      <c r="F9" s="91" t="s">
        <v>201</v>
      </c>
      <c r="G9" s="91" t="s">
        <v>1334</v>
      </c>
      <c r="H9" s="91">
        <v>6</v>
      </c>
      <c r="I9" s="91" t="s">
        <v>1364</v>
      </c>
      <c r="J9" s="91" t="s">
        <v>1372</v>
      </c>
      <c r="K9" s="91" t="s">
        <v>217</v>
      </c>
      <c r="L9" s="91" t="s">
        <v>220</v>
      </c>
      <c r="M9" s="91" t="s">
        <v>1342</v>
      </c>
      <c r="N9" s="91" t="s">
        <v>1343</v>
      </c>
      <c r="O9" s="91" t="s">
        <v>4</v>
      </c>
      <c r="P9" s="91" t="s">
        <v>203</v>
      </c>
      <c r="Q9" s="91">
        <v>2121</v>
      </c>
      <c r="R9" s="91">
        <v>3</v>
      </c>
      <c r="S9" s="91" t="s">
        <v>249</v>
      </c>
      <c r="T9" s="91">
        <v>0.5</v>
      </c>
      <c r="U9" s="91" t="s">
        <v>250</v>
      </c>
      <c r="V9" s="93">
        <v>45108</v>
      </c>
      <c r="W9" s="93">
        <v>45114</v>
      </c>
      <c r="X9" s="93">
        <v>45138</v>
      </c>
      <c r="Y9" s="91">
        <v>12</v>
      </c>
      <c r="Z9" s="91" t="s">
        <v>207</v>
      </c>
      <c r="AA9" s="91">
        <v>15</v>
      </c>
      <c r="AB9" s="91" t="s">
        <v>207</v>
      </c>
      <c r="AC9" s="91" t="s">
        <v>610</v>
      </c>
      <c r="AD9" s="91" t="s">
        <v>212</v>
      </c>
      <c r="AE9" s="91" t="s">
        <v>212</v>
      </c>
      <c r="AF9" s="91">
        <v>0</v>
      </c>
      <c r="AG9" s="91" t="s">
        <v>204</v>
      </c>
      <c r="AH9" s="91">
        <v>0</v>
      </c>
      <c r="AI9" s="91" t="s">
        <v>205</v>
      </c>
      <c r="AJ9" s="91" t="s">
        <v>208</v>
      </c>
      <c r="AK9" s="91" t="s">
        <v>209</v>
      </c>
      <c r="AL9" s="91" t="s">
        <v>210</v>
      </c>
      <c r="AM9" s="94">
        <v>45109.222187500003</v>
      </c>
      <c r="AN9" s="91" t="s">
        <v>211</v>
      </c>
      <c r="AO9" s="92"/>
    </row>
    <row r="10" spans="1:41">
      <c r="A10" s="91" t="s">
        <v>1334</v>
      </c>
      <c r="B10" s="91" t="s">
        <v>213</v>
      </c>
      <c r="C10" s="91" t="s">
        <v>1373</v>
      </c>
      <c r="D10" s="91" t="s">
        <v>256</v>
      </c>
      <c r="E10" s="91" t="s">
        <v>200</v>
      </c>
      <c r="F10" s="91" t="s">
        <v>201</v>
      </c>
      <c r="G10" s="91" t="s">
        <v>1334</v>
      </c>
      <c r="H10" s="91">
        <v>10</v>
      </c>
      <c r="I10" s="91" t="s">
        <v>1364</v>
      </c>
      <c r="J10" s="91" t="s">
        <v>1365</v>
      </c>
      <c r="K10" s="91" t="s">
        <v>217</v>
      </c>
      <c r="L10" s="91" t="s">
        <v>220</v>
      </c>
      <c r="M10" s="91" t="s">
        <v>1342</v>
      </c>
      <c r="N10" s="91" t="s">
        <v>1343</v>
      </c>
      <c r="O10" s="91" t="s">
        <v>4</v>
      </c>
      <c r="P10" s="91" t="s">
        <v>203</v>
      </c>
      <c r="Q10" s="91" t="s">
        <v>1374</v>
      </c>
      <c r="R10" s="91">
        <v>3</v>
      </c>
      <c r="S10" s="91" t="s">
        <v>249</v>
      </c>
      <c r="T10" s="91">
        <v>0.5</v>
      </c>
      <c r="U10" s="91" t="s">
        <v>250</v>
      </c>
      <c r="V10" s="93">
        <v>45110</v>
      </c>
      <c r="W10" s="93">
        <v>45115</v>
      </c>
      <c r="X10" s="93">
        <v>45138</v>
      </c>
      <c r="Y10" s="91">
        <v>15</v>
      </c>
      <c r="Z10" s="91" t="s">
        <v>207</v>
      </c>
      <c r="AA10" s="91">
        <v>12</v>
      </c>
      <c r="AB10" s="91" t="s">
        <v>207</v>
      </c>
      <c r="AC10" s="91" t="s">
        <v>610</v>
      </c>
      <c r="AD10" s="91" t="s">
        <v>212</v>
      </c>
      <c r="AE10" s="91" t="s">
        <v>212</v>
      </c>
      <c r="AF10" s="91">
        <v>0</v>
      </c>
      <c r="AG10" s="91" t="s">
        <v>204</v>
      </c>
      <c r="AH10" s="91">
        <v>0</v>
      </c>
      <c r="AI10" s="91" t="s">
        <v>205</v>
      </c>
      <c r="AJ10" s="91" t="s">
        <v>198</v>
      </c>
      <c r="AK10" s="91" t="s">
        <v>209</v>
      </c>
      <c r="AL10" s="91" t="s">
        <v>210</v>
      </c>
      <c r="AM10" s="94">
        <v>45110.399976851855</v>
      </c>
      <c r="AN10" s="91" t="s">
        <v>211</v>
      </c>
      <c r="AO10" s="92"/>
    </row>
    <row r="11" spans="1:41">
      <c r="A11" s="91" t="s">
        <v>1334</v>
      </c>
      <c r="B11" s="91" t="s">
        <v>1375</v>
      </c>
      <c r="C11" s="91" t="s">
        <v>1376</v>
      </c>
      <c r="D11" s="91" t="s">
        <v>1377</v>
      </c>
      <c r="E11" s="91" t="s">
        <v>200</v>
      </c>
      <c r="F11" s="91" t="s">
        <v>201</v>
      </c>
      <c r="G11" s="91" t="s">
        <v>1334</v>
      </c>
      <c r="H11" s="91">
        <v>4</v>
      </c>
      <c r="I11" s="91" t="s">
        <v>1364</v>
      </c>
      <c r="J11" s="91" t="s">
        <v>1365</v>
      </c>
      <c r="K11" s="91" t="s">
        <v>217</v>
      </c>
      <c r="L11" s="91" t="s">
        <v>220</v>
      </c>
      <c r="M11" s="91" t="s">
        <v>1342</v>
      </c>
      <c r="N11" s="91" t="s">
        <v>1343</v>
      </c>
      <c r="O11" s="91" t="s">
        <v>4</v>
      </c>
      <c r="P11" s="91" t="s">
        <v>203</v>
      </c>
      <c r="Q11" s="91" t="s">
        <v>1378</v>
      </c>
      <c r="R11" s="91">
        <v>3</v>
      </c>
      <c r="S11" s="91" t="s">
        <v>249</v>
      </c>
      <c r="T11" s="91">
        <v>0.5</v>
      </c>
      <c r="U11" s="91" t="s">
        <v>250</v>
      </c>
      <c r="V11" s="93">
        <v>45111</v>
      </c>
      <c r="W11" s="93">
        <v>45149</v>
      </c>
      <c r="X11" s="93">
        <v>45140</v>
      </c>
      <c r="Y11" s="91">
        <v>13</v>
      </c>
      <c r="Z11" s="91" t="s">
        <v>207</v>
      </c>
      <c r="AA11" s="91">
        <v>10</v>
      </c>
      <c r="AB11" s="91" t="s">
        <v>207</v>
      </c>
      <c r="AC11" s="91" t="s">
        <v>208</v>
      </c>
      <c r="AD11" s="91" t="s">
        <v>1379</v>
      </c>
      <c r="AE11" s="91" t="s">
        <v>1380</v>
      </c>
      <c r="AF11" s="91">
        <v>9</v>
      </c>
      <c r="AG11" s="91" t="s">
        <v>249</v>
      </c>
      <c r="AH11" s="91">
        <v>1.5</v>
      </c>
      <c r="AI11" s="91" t="s">
        <v>250</v>
      </c>
      <c r="AJ11" s="91" t="s">
        <v>208</v>
      </c>
      <c r="AK11" s="91" t="s">
        <v>209</v>
      </c>
      <c r="AL11" s="91" t="s">
        <v>210</v>
      </c>
      <c r="AM11" s="94">
        <v>45111.232245370367</v>
      </c>
      <c r="AN11" s="91" t="s">
        <v>211</v>
      </c>
      <c r="AO11" s="92"/>
    </row>
    <row r="12" spans="1:41">
      <c r="A12" s="91" t="s">
        <v>1334</v>
      </c>
      <c r="B12" s="91" t="s">
        <v>1381</v>
      </c>
      <c r="C12" s="91" t="s">
        <v>1382</v>
      </c>
      <c r="D12" s="91" t="s">
        <v>251</v>
      </c>
      <c r="E12" s="91" t="s">
        <v>200</v>
      </c>
      <c r="F12" s="91" t="s">
        <v>201</v>
      </c>
      <c r="G12" s="91" t="s">
        <v>1334</v>
      </c>
      <c r="H12" s="91">
        <v>6</v>
      </c>
      <c r="I12" s="91" t="s">
        <v>1364</v>
      </c>
      <c r="J12" s="91" t="s">
        <v>1365</v>
      </c>
      <c r="K12" s="91" t="s">
        <v>202</v>
      </c>
      <c r="L12" s="91" t="s">
        <v>220</v>
      </c>
      <c r="M12" s="91" t="s">
        <v>1342</v>
      </c>
      <c r="N12" s="91" t="s">
        <v>1343</v>
      </c>
      <c r="O12" s="91" t="s">
        <v>4</v>
      </c>
      <c r="P12" s="91" t="s">
        <v>203</v>
      </c>
      <c r="Q12" s="91">
        <v>2318</v>
      </c>
      <c r="R12" s="91">
        <v>3</v>
      </c>
      <c r="S12" s="91" t="s">
        <v>249</v>
      </c>
      <c r="T12" s="91">
        <v>0.5</v>
      </c>
      <c r="U12" s="91" t="s">
        <v>250</v>
      </c>
      <c r="V12" s="93">
        <v>45111</v>
      </c>
      <c r="W12" s="93">
        <v>45147</v>
      </c>
      <c r="X12" s="93">
        <v>45170</v>
      </c>
      <c r="Y12" s="91">
        <v>15</v>
      </c>
      <c r="Z12" s="91" t="s">
        <v>207</v>
      </c>
      <c r="AA12" s="91">
        <v>12</v>
      </c>
      <c r="AB12" s="91" t="s">
        <v>207</v>
      </c>
      <c r="AC12" s="91" t="s">
        <v>610</v>
      </c>
      <c r="AD12" s="91" t="s">
        <v>212</v>
      </c>
      <c r="AE12" s="91" t="s">
        <v>212</v>
      </c>
      <c r="AF12" s="91">
        <v>0</v>
      </c>
      <c r="AG12" s="91" t="s">
        <v>204</v>
      </c>
      <c r="AH12" s="91">
        <v>0</v>
      </c>
      <c r="AI12" s="91" t="s">
        <v>205</v>
      </c>
      <c r="AJ12" s="91" t="s">
        <v>198</v>
      </c>
      <c r="AK12" s="91" t="s">
        <v>209</v>
      </c>
      <c r="AL12" s="91" t="s">
        <v>210</v>
      </c>
      <c r="AM12" s="94">
        <v>45111.243969907409</v>
      </c>
      <c r="AN12" s="91" t="s">
        <v>211</v>
      </c>
      <c r="AO12" s="92"/>
    </row>
    <row r="13" spans="1:41">
      <c r="A13" s="91" t="s">
        <v>1334</v>
      </c>
      <c r="B13" s="91" t="s">
        <v>890</v>
      </c>
      <c r="C13" s="91" t="s">
        <v>1383</v>
      </c>
      <c r="D13" s="91" t="s">
        <v>1384</v>
      </c>
      <c r="E13" s="91" t="s">
        <v>200</v>
      </c>
      <c r="F13" s="91" t="s">
        <v>201</v>
      </c>
      <c r="G13" s="91" t="s">
        <v>1334</v>
      </c>
      <c r="H13" s="91">
        <v>5</v>
      </c>
      <c r="I13" s="91" t="s">
        <v>1364</v>
      </c>
      <c r="J13" s="91" t="s">
        <v>1385</v>
      </c>
      <c r="K13" s="91" t="s">
        <v>202</v>
      </c>
      <c r="L13" s="91" t="s">
        <v>220</v>
      </c>
      <c r="M13" s="91" t="s">
        <v>1342</v>
      </c>
      <c r="N13" s="91" t="s">
        <v>1343</v>
      </c>
      <c r="O13" s="91" t="s">
        <v>4</v>
      </c>
      <c r="P13" s="91" t="s">
        <v>203</v>
      </c>
      <c r="Q13" s="91">
        <v>2253</v>
      </c>
      <c r="R13" s="91">
        <v>3</v>
      </c>
      <c r="S13" s="91" t="s">
        <v>249</v>
      </c>
      <c r="T13" s="91">
        <v>0.5</v>
      </c>
      <c r="U13" s="91" t="s">
        <v>250</v>
      </c>
      <c r="V13" s="93">
        <v>45112</v>
      </c>
      <c r="W13" s="93">
        <v>45148</v>
      </c>
      <c r="X13" s="93">
        <v>45171</v>
      </c>
      <c r="Y13" s="91">
        <v>15</v>
      </c>
      <c r="Z13" s="91" t="s">
        <v>207</v>
      </c>
      <c r="AA13" s="91">
        <v>10</v>
      </c>
      <c r="AB13" s="91" t="s">
        <v>207</v>
      </c>
      <c r="AC13" s="91" t="s">
        <v>610</v>
      </c>
      <c r="AD13" s="91" t="s">
        <v>212</v>
      </c>
      <c r="AE13" s="91" t="s">
        <v>212</v>
      </c>
      <c r="AF13" s="91">
        <v>0</v>
      </c>
      <c r="AG13" s="91" t="s">
        <v>249</v>
      </c>
      <c r="AH13" s="91">
        <v>0</v>
      </c>
      <c r="AI13" s="91" t="s">
        <v>250</v>
      </c>
      <c r="AJ13" s="91" t="s">
        <v>208</v>
      </c>
      <c r="AK13" s="91" t="s">
        <v>209</v>
      </c>
      <c r="AL13" s="91" t="s">
        <v>210</v>
      </c>
      <c r="AM13" s="94">
        <v>45112.276608796295</v>
      </c>
      <c r="AN13" s="91" t="s">
        <v>211</v>
      </c>
      <c r="AO13" s="92"/>
    </row>
    <row r="14" spans="1:41">
      <c r="A14" s="91" t="s">
        <v>198</v>
      </c>
      <c r="B14" s="91" t="s">
        <v>1386</v>
      </c>
      <c r="C14" s="91" t="s">
        <v>1387</v>
      </c>
      <c r="D14" s="91" t="s">
        <v>1354</v>
      </c>
      <c r="E14" s="91" t="s">
        <v>1354</v>
      </c>
      <c r="F14" s="91" t="s">
        <v>201</v>
      </c>
      <c r="G14" s="91" t="s">
        <v>198</v>
      </c>
      <c r="H14" s="91">
        <v>6</v>
      </c>
      <c r="I14" s="91" t="s">
        <v>1364</v>
      </c>
      <c r="J14" s="91" t="s">
        <v>1365</v>
      </c>
      <c r="K14" s="91" t="s">
        <v>202</v>
      </c>
      <c r="L14" s="91" t="s">
        <v>220</v>
      </c>
      <c r="M14" s="91" t="s">
        <v>1342</v>
      </c>
      <c r="N14" s="91" t="s">
        <v>1343</v>
      </c>
      <c r="O14" s="91" t="s">
        <v>4</v>
      </c>
      <c r="P14" s="91" t="s">
        <v>203</v>
      </c>
      <c r="Q14" s="91" t="s">
        <v>1374</v>
      </c>
      <c r="R14" s="91">
        <v>3</v>
      </c>
      <c r="S14" s="91" t="s">
        <v>249</v>
      </c>
      <c r="T14" s="91">
        <v>0.5</v>
      </c>
      <c r="U14" s="91" t="s">
        <v>250</v>
      </c>
      <c r="V14" s="93">
        <v>45112</v>
      </c>
      <c r="W14" s="93">
        <v>45118</v>
      </c>
      <c r="X14" s="93">
        <v>45141</v>
      </c>
      <c r="Y14" s="91">
        <v>15</v>
      </c>
      <c r="Z14" s="91" t="s">
        <v>207</v>
      </c>
      <c r="AA14" s="91">
        <v>12</v>
      </c>
      <c r="AB14" s="91" t="s">
        <v>207</v>
      </c>
      <c r="AC14" s="91" t="s">
        <v>610</v>
      </c>
      <c r="AD14" s="91" t="s">
        <v>212</v>
      </c>
      <c r="AE14" s="91" t="s">
        <v>212</v>
      </c>
      <c r="AF14" s="91">
        <v>0</v>
      </c>
      <c r="AG14" s="91" t="s">
        <v>249</v>
      </c>
      <c r="AH14" s="91">
        <v>0</v>
      </c>
      <c r="AI14" s="91" t="s">
        <v>250</v>
      </c>
      <c r="AJ14" s="91" t="s">
        <v>208</v>
      </c>
      <c r="AK14" s="91" t="s">
        <v>209</v>
      </c>
      <c r="AL14" s="91" t="s">
        <v>239</v>
      </c>
      <c r="AM14" s="94">
        <v>45112.314791666664</v>
      </c>
      <c r="AN14" s="91" t="s">
        <v>211</v>
      </c>
      <c r="AO14" s="92"/>
    </row>
    <row r="15" spans="1:41">
      <c r="A15" s="91" t="s">
        <v>1334</v>
      </c>
      <c r="B15" s="91" t="s">
        <v>1388</v>
      </c>
      <c r="C15" s="91" t="s">
        <v>1389</v>
      </c>
      <c r="D15" s="91" t="s">
        <v>1390</v>
      </c>
      <c r="E15" s="91" t="s">
        <v>1388</v>
      </c>
      <c r="F15" s="91" t="s">
        <v>201</v>
      </c>
      <c r="G15" s="91" t="s">
        <v>1334</v>
      </c>
      <c r="H15" s="91">
        <v>9</v>
      </c>
      <c r="I15" s="91" t="s">
        <v>1339</v>
      </c>
      <c r="J15" s="91" t="s">
        <v>1340</v>
      </c>
      <c r="K15" s="91" t="s">
        <v>202</v>
      </c>
      <c r="L15" s="91" t="s">
        <v>220</v>
      </c>
      <c r="M15" s="91" t="s">
        <v>1342</v>
      </c>
      <c r="N15" s="91" t="s">
        <v>1391</v>
      </c>
      <c r="O15" s="91" t="s">
        <v>4</v>
      </c>
      <c r="P15" s="91" t="s">
        <v>203</v>
      </c>
      <c r="Q15" s="91" t="s">
        <v>121</v>
      </c>
      <c r="R15" s="91">
        <v>3</v>
      </c>
      <c r="S15" s="91" t="s">
        <v>249</v>
      </c>
      <c r="T15" s="91">
        <v>0.5</v>
      </c>
      <c r="U15" s="91" t="s">
        <v>250</v>
      </c>
      <c r="V15" s="91" t="s">
        <v>206</v>
      </c>
      <c r="W15" s="91" t="s">
        <v>206</v>
      </c>
      <c r="X15" s="91" t="s">
        <v>206</v>
      </c>
      <c r="Y15" s="91">
        <v>0</v>
      </c>
      <c r="Z15" s="91" t="s">
        <v>207</v>
      </c>
      <c r="AA15" s="91">
        <v>0</v>
      </c>
      <c r="AB15" s="91" t="s">
        <v>207</v>
      </c>
      <c r="AC15" s="91" t="s">
        <v>208</v>
      </c>
      <c r="AD15" s="92"/>
      <c r="AE15" s="91" t="s">
        <v>1354</v>
      </c>
      <c r="AF15" s="91">
        <v>3</v>
      </c>
      <c r="AG15" s="91" t="s">
        <v>249</v>
      </c>
      <c r="AH15" s="91">
        <v>1</v>
      </c>
      <c r="AI15" s="91" t="s">
        <v>250</v>
      </c>
      <c r="AJ15" s="91" t="s">
        <v>208</v>
      </c>
      <c r="AK15" s="91" t="s">
        <v>209</v>
      </c>
      <c r="AL15" s="91" t="s">
        <v>244</v>
      </c>
      <c r="AM15" s="94">
        <v>45113.20988425926</v>
      </c>
      <c r="AN15" s="91" t="s">
        <v>211</v>
      </c>
      <c r="AO15" s="92"/>
    </row>
    <row r="16" spans="1:41">
      <c r="A16" s="91" t="s">
        <v>1334</v>
      </c>
      <c r="B16" s="91" t="s">
        <v>1392</v>
      </c>
      <c r="C16" s="91" t="s">
        <v>1393</v>
      </c>
      <c r="D16" s="91" t="s">
        <v>258</v>
      </c>
      <c r="E16" s="91" t="s">
        <v>200</v>
      </c>
      <c r="F16" s="91" t="s">
        <v>201</v>
      </c>
      <c r="G16" s="91" t="s">
        <v>1334</v>
      </c>
      <c r="H16" s="91">
        <v>6</v>
      </c>
      <c r="I16" s="91" t="s">
        <v>1364</v>
      </c>
      <c r="J16" s="91" t="s">
        <v>1394</v>
      </c>
      <c r="K16" s="91" t="s">
        <v>217</v>
      </c>
      <c r="L16" s="91" t="s">
        <v>220</v>
      </c>
      <c r="M16" s="91" t="s">
        <v>1342</v>
      </c>
      <c r="N16" s="91" t="s">
        <v>1343</v>
      </c>
      <c r="O16" s="91" t="s">
        <v>4</v>
      </c>
      <c r="P16" s="91" t="s">
        <v>203</v>
      </c>
      <c r="Q16" s="91" t="s">
        <v>1374</v>
      </c>
      <c r="R16" s="91">
        <v>3</v>
      </c>
      <c r="S16" s="91" t="s">
        <v>249</v>
      </c>
      <c r="T16" s="91">
        <v>0.5</v>
      </c>
      <c r="U16" s="91" t="s">
        <v>250</v>
      </c>
      <c r="V16" s="93">
        <v>45113</v>
      </c>
      <c r="W16" s="93">
        <v>45118</v>
      </c>
      <c r="X16" s="93">
        <v>45142</v>
      </c>
      <c r="Y16" s="91">
        <v>15</v>
      </c>
      <c r="Z16" s="91" t="s">
        <v>207</v>
      </c>
      <c r="AA16" s="91">
        <v>10</v>
      </c>
      <c r="AB16" s="91" t="s">
        <v>207</v>
      </c>
      <c r="AC16" s="91" t="s">
        <v>208</v>
      </c>
      <c r="AD16" s="91">
        <v>807</v>
      </c>
      <c r="AE16" s="91" t="s">
        <v>234</v>
      </c>
      <c r="AF16" s="91">
        <v>3</v>
      </c>
      <c r="AG16" s="91" t="s">
        <v>249</v>
      </c>
      <c r="AH16" s="91">
        <v>0.5</v>
      </c>
      <c r="AI16" s="91" t="s">
        <v>250</v>
      </c>
      <c r="AJ16" s="91" t="s">
        <v>208</v>
      </c>
      <c r="AK16" s="91" t="s">
        <v>209</v>
      </c>
      <c r="AL16" s="91" t="s">
        <v>210</v>
      </c>
      <c r="AM16" s="94">
        <v>45113.233229166668</v>
      </c>
      <c r="AN16" s="91" t="s">
        <v>211</v>
      </c>
      <c r="AO16" s="92"/>
    </row>
    <row r="17" spans="1:41">
      <c r="A17" s="91" t="s">
        <v>1334</v>
      </c>
      <c r="B17" s="91" t="s">
        <v>1395</v>
      </c>
      <c r="C17" s="91" t="s">
        <v>1396</v>
      </c>
      <c r="D17" s="91" t="s">
        <v>1397</v>
      </c>
      <c r="E17" s="91" t="s">
        <v>1395</v>
      </c>
      <c r="F17" s="91" t="s">
        <v>201</v>
      </c>
      <c r="G17" s="91" t="s">
        <v>1334</v>
      </c>
      <c r="H17" s="91">
        <v>0</v>
      </c>
      <c r="I17" s="91" t="s">
        <v>1339</v>
      </c>
      <c r="J17" s="91" t="s">
        <v>1340</v>
      </c>
      <c r="K17" s="91" t="s">
        <v>217</v>
      </c>
      <c r="L17" s="91" t="s">
        <v>1398</v>
      </c>
      <c r="M17" s="91" t="s">
        <v>1369</v>
      </c>
      <c r="N17" s="91" t="s">
        <v>1391</v>
      </c>
      <c r="O17" s="91" t="s">
        <v>4</v>
      </c>
      <c r="P17" s="91" t="s">
        <v>203</v>
      </c>
      <c r="Q17" s="91" t="s">
        <v>1350</v>
      </c>
      <c r="R17" s="91">
        <v>3</v>
      </c>
      <c r="S17" s="91" t="s">
        <v>249</v>
      </c>
      <c r="T17" s="91">
        <v>0.5</v>
      </c>
      <c r="U17" s="91" t="s">
        <v>250</v>
      </c>
      <c r="V17" s="93">
        <v>45108</v>
      </c>
      <c r="W17" s="93">
        <v>45114</v>
      </c>
      <c r="X17" s="93">
        <v>45136</v>
      </c>
      <c r="Y17" s="91">
        <v>15</v>
      </c>
      <c r="Z17" s="91" t="s">
        <v>207</v>
      </c>
      <c r="AA17" s="91">
        <v>11</v>
      </c>
      <c r="AB17" s="91" t="s">
        <v>207</v>
      </c>
      <c r="AC17" s="91" t="s">
        <v>208</v>
      </c>
      <c r="AD17" s="91" t="s">
        <v>1354</v>
      </c>
      <c r="AE17" s="91" t="s">
        <v>1354</v>
      </c>
      <c r="AF17" s="91">
        <v>6</v>
      </c>
      <c r="AG17" s="91" t="s">
        <v>249</v>
      </c>
      <c r="AH17" s="91">
        <v>0.1</v>
      </c>
      <c r="AI17" s="91" t="s">
        <v>205</v>
      </c>
      <c r="AJ17" s="91" t="s">
        <v>198</v>
      </c>
      <c r="AK17" s="91" t="s">
        <v>209</v>
      </c>
      <c r="AL17" s="91" t="s">
        <v>239</v>
      </c>
      <c r="AM17" s="94">
        <v>45113.269583333335</v>
      </c>
      <c r="AN17" s="91" t="s">
        <v>211</v>
      </c>
      <c r="AO17" s="92"/>
    </row>
    <row r="18" spans="1:41">
      <c r="A18" s="91" t="s">
        <v>1334</v>
      </c>
      <c r="B18" s="91" t="s">
        <v>1395</v>
      </c>
      <c r="C18" s="91" t="s">
        <v>1396</v>
      </c>
      <c r="D18" s="91" t="s">
        <v>1397</v>
      </c>
      <c r="E18" s="91" t="s">
        <v>1395</v>
      </c>
      <c r="F18" s="91" t="s">
        <v>201</v>
      </c>
      <c r="G18" s="91" t="s">
        <v>1334</v>
      </c>
      <c r="H18" s="91">
        <v>0</v>
      </c>
      <c r="I18" s="91" t="s">
        <v>1339</v>
      </c>
      <c r="J18" s="91" t="s">
        <v>1340</v>
      </c>
      <c r="K18" s="91" t="s">
        <v>217</v>
      </c>
      <c r="L18" s="91" t="s">
        <v>1398</v>
      </c>
      <c r="M18" s="91" t="s">
        <v>1369</v>
      </c>
      <c r="N18" s="91" t="s">
        <v>1391</v>
      </c>
      <c r="O18" s="91" t="s">
        <v>4</v>
      </c>
      <c r="P18" s="91" t="s">
        <v>203</v>
      </c>
      <c r="Q18" s="91" t="s">
        <v>1350</v>
      </c>
      <c r="R18" s="91">
        <v>3</v>
      </c>
      <c r="S18" s="91" t="s">
        <v>249</v>
      </c>
      <c r="T18" s="91">
        <v>0.5</v>
      </c>
      <c r="U18" s="91" t="s">
        <v>250</v>
      </c>
      <c r="V18" s="91" t="s">
        <v>206</v>
      </c>
      <c r="W18" s="91" t="s">
        <v>206</v>
      </c>
      <c r="X18" s="91" t="s">
        <v>206</v>
      </c>
      <c r="Y18" s="91">
        <v>0</v>
      </c>
      <c r="Z18" s="91" t="s">
        <v>207</v>
      </c>
      <c r="AA18" s="91">
        <v>0</v>
      </c>
      <c r="AB18" s="91" t="s">
        <v>207</v>
      </c>
      <c r="AC18" s="91" t="s">
        <v>208</v>
      </c>
      <c r="AD18" s="91" t="s">
        <v>1354</v>
      </c>
      <c r="AE18" s="91" t="s">
        <v>1354</v>
      </c>
      <c r="AF18" s="91">
        <v>6</v>
      </c>
      <c r="AG18" s="91" t="s">
        <v>249</v>
      </c>
      <c r="AH18" s="91">
        <v>0.1</v>
      </c>
      <c r="AI18" s="91" t="s">
        <v>205</v>
      </c>
      <c r="AJ18" s="91" t="s">
        <v>198</v>
      </c>
      <c r="AK18" s="91" t="s">
        <v>209</v>
      </c>
      <c r="AL18" s="91" t="s">
        <v>244</v>
      </c>
      <c r="AM18" s="94">
        <v>45113.269583333335</v>
      </c>
      <c r="AN18" s="91" t="s">
        <v>211</v>
      </c>
      <c r="AO18" s="92"/>
    </row>
    <row r="19" spans="1:41">
      <c r="A19" s="91" t="s">
        <v>1334</v>
      </c>
      <c r="B19" s="91" t="s">
        <v>1395</v>
      </c>
      <c r="C19" s="91" t="s">
        <v>1396</v>
      </c>
      <c r="D19" s="91" t="s">
        <v>1397</v>
      </c>
      <c r="E19" s="91" t="s">
        <v>1395</v>
      </c>
      <c r="F19" s="91" t="s">
        <v>201</v>
      </c>
      <c r="G19" s="91" t="s">
        <v>1334</v>
      </c>
      <c r="H19" s="91">
        <v>0</v>
      </c>
      <c r="I19" s="91" t="s">
        <v>1339</v>
      </c>
      <c r="J19" s="91" t="s">
        <v>1340</v>
      </c>
      <c r="K19" s="91" t="s">
        <v>217</v>
      </c>
      <c r="L19" s="91" t="s">
        <v>1398</v>
      </c>
      <c r="M19" s="91" t="s">
        <v>1369</v>
      </c>
      <c r="N19" s="91" t="s">
        <v>1391</v>
      </c>
      <c r="O19" s="91" t="s">
        <v>4</v>
      </c>
      <c r="P19" s="91" t="s">
        <v>203</v>
      </c>
      <c r="Q19" s="91" t="s">
        <v>1350</v>
      </c>
      <c r="R19" s="91">
        <v>3</v>
      </c>
      <c r="S19" s="91" t="s">
        <v>249</v>
      </c>
      <c r="T19" s="91">
        <v>0.5</v>
      </c>
      <c r="U19" s="91" t="s">
        <v>250</v>
      </c>
      <c r="V19" s="91" t="s">
        <v>206</v>
      </c>
      <c r="W19" s="91" t="s">
        <v>206</v>
      </c>
      <c r="X19" s="91" t="s">
        <v>206</v>
      </c>
      <c r="Y19" s="91">
        <v>0</v>
      </c>
      <c r="Z19" s="91" t="s">
        <v>207</v>
      </c>
      <c r="AA19" s="91">
        <v>0</v>
      </c>
      <c r="AB19" s="91" t="s">
        <v>207</v>
      </c>
      <c r="AC19" s="91" t="s">
        <v>208</v>
      </c>
      <c r="AD19" s="91" t="s">
        <v>1354</v>
      </c>
      <c r="AE19" s="91" t="s">
        <v>1354</v>
      </c>
      <c r="AF19" s="91">
        <v>6</v>
      </c>
      <c r="AG19" s="91" t="s">
        <v>249</v>
      </c>
      <c r="AH19" s="91">
        <v>0.1</v>
      </c>
      <c r="AI19" s="91" t="s">
        <v>205</v>
      </c>
      <c r="AJ19" s="91" t="s">
        <v>208</v>
      </c>
      <c r="AK19" s="91" t="s">
        <v>209</v>
      </c>
      <c r="AL19" s="91" t="s">
        <v>244</v>
      </c>
      <c r="AM19" s="94">
        <v>45113.269583333335</v>
      </c>
      <c r="AN19" s="91" t="s">
        <v>211</v>
      </c>
      <c r="AO19" s="92"/>
    </row>
    <row r="20" spans="1:41">
      <c r="A20" s="91" t="s">
        <v>1334</v>
      </c>
      <c r="B20" s="91" t="s">
        <v>1399</v>
      </c>
      <c r="C20" s="91" t="s">
        <v>1400</v>
      </c>
      <c r="D20" s="91" t="s">
        <v>1401</v>
      </c>
      <c r="E20" s="91" t="s">
        <v>224</v>
      </c>
      <c r="F20" s="91" t="s">
        <v>201</v>
      </c>
      <c r="G20" s="91" t="s">
        <v>1334</v>
      </c>
      <c r="H20" s="91">
        <v>8</v>
      </c>
      <c r="I20" s="91" t="s">
        <v>1364</v>
      </c>
      <c r="J20" s="91" t="s">
        <v>1385</v>
      </c>
      <c r="K20" s="91" t="s">
        <v>202</v>
      </c>
      <c r="L20" s="91" t="s">
        <v>220</v>
      </c>
      <c r="M20" s="91" t="s">
        <v>1342</v>
      </c>
      <c r="N20" s="91" t="s">
        <v>1343</v>
      </c>
      <c r="O20" s="91" t="s">
        <v>4</v>
      </c>
      <c r="P20" s="91" t="s">
        <v>203</v>
      </c>
      <c r="Q20" s="91">
        <v>2121</v>
      </c>
      <c r="R20" s="91">
        <v>3</v>
      </c>
      <c r="S20" s="91" t="s">
        <v>249</v>
      </c>
      <c r="T20" s="91">
        <v>0.5</v>
      </c>
      <c r="U20" s="91" t="s">
        <v>250</v>
      </c>
      <c r="V20" s="93">
        <v>45113</v>
      </c>
      <c r="W20" s="93">
        <v>45116</v>
      </c>
      <c r="X20" s="93">
        <v>45139</v>
      </c>
      <c r="Y20" s="91">
        <v>15</v>
      </c>
      <c r="Z20" s="91" t="s">
        <v>207</v>
      </c>
      <c r="AA20" s="91">
        <v>12</v>
      </c>
      <c r="AB20" s="91" t="s">
        <v>207</v>
      </c>
      <c r="AC20" s="91" t="s">
        <v>208</v>
      </c>
      <c r="AD20" s="91" t="s">
        <v>1354</v>
      </c>
      <c r="AE20" s="92"/>
      <c r="AF20" s="91" t="s">
        <v>1354</v>
      </c>
      <c r="AG20" s="91" t="s">
        <v>204</v>
      </c>
      <c r="AH20" s="91" t="s">
        <v>1354</v>
      </c>
      <c r="AI20" s="91" t="s">
        <v>205</v>
      </c>
      <c r="AJ20" s="91" t="s">
        <v>198</v>
      </c>
      <c r="AK20" s="91" t="s">
        <v>209</v>
      </c>
      <c r="AL20" s="91" t="s">
        <v>210</v>
      </c>
      <c r="AM20" s="94">
        <v>45113.297650462962</v>
      </c>
      <c r="AN20" s="91" t="s">
        <v>211</v>
      </c>
      <c r="AO20" s="92"/>
    </row>
    <row r="21" spans="1:41">
      <c r="A21" s="91" t="s">
        <v>1334</v>
      </c>
      <c r="B21" s="91" t="s">
        <v>1402</v>
      </c>
      <c r="C21" s="91" t="s">
        <v>1403</v>
      </c>
      <c r="D21" s="91" t="s">
        <v>1404</v>
      </c>
      <c r="E21" s="91" t="s">
        <v>218</v>
      </c>
      <c r="F21" s="91" t="s">
        <v>201</v>
      </c>
      <c r="G21" s="91" t="s">
        <v>1334</v>
      </c>
      <c r="H21" s="91">
        <v>10</v>
      </c>
      <c r="I21" s="91" t="s">
        <v>1364</v>
      </c>
      <c r="J21" s="91" t="s">
        <v>1405</v>
      </c>
      <c r="K21" s="91" t="s">
        <v>217</v>
      </c>
      <c r="L21" s="91" t="s">
        <v>220</v>
      </c>
      <c r="M21" s="91" t="s">
        <v>1342</v>
      </c>
      <c r="N21" s="91" t="s">
        <v>1343</v>
      </c>
      <c r="O21" s="91" t="s">
        <v>4</v>
      </c>
      <c r="P21" s="91" t="s">
        <v>203</v>
      </c>
      <c r="Q21" s="91" t="s">
        <v>1374</v>
      </c>
      <c r="R21" s="91">
        <v>3</v>
      </c>
      <c r="S21" s="91" t="s">
        <v>249</v>
      </c>
      <c r="T21" s="91">
        <v>0.5</v>
      </c>
      <c r="U21" s="91" t="s">
        <v>250</v>
      </c>
      <c r="V21" s="93">
        <v>45113</v>
      </c>
      <c r="W21" s="93">
        <v>45118</v>
      </c>
      <c r="X21" s="93">
        <v>45142</v>
      </c>
      <c r="Y21" s="91">
        <v>15</v>
      </c>
      <c r="Z21" s="91" t="s">
        <v>207</v>
      </c>
      <c r="AA21" s="91">
        <v>10</v>
      </c>
      <c r="AB21" s="91" t="s">
        <v>207</v>
      </c>
      <c r="AC21" s="91" t="s">
        <v>198</v>
      </c>
      <c r="AD21" s="91" t="s">
        <v>212</v>
      </c>
      <c r="AE21" s="91" t="s">
        <v>212</v>
      </c>
      <c r="AF21" s="91">
        <v>0</v>
      </c>
      <c r="AG21" s="91" t="s">
        <v>204</v>
      </c>
      <c r="AH21" s="91">
        <v>0</v>
      </c>
      <c r="AI21" s="91" t="s">
        <v>205</v>
      </c>
      <c r="AJ21" s="91" t="s">
        <v>198</v>
      </c>
      <c r="AK21" s="91" t="s">
        <v>209</v>
      </c>
      <c r="AL21" s="91" t="s">
        <v>210</v>
      </c>
      <c r="AM21" s="94">
        <v>45113.315416666665</v>
      </c>
      <c r="AN21" s="91" t="s">
        <v>211</v>
      </c>
      <c r="AO21" s="92"/>
    </row>
    <row r="22" spans="1:41">
      <c r="A22" s="91" t="s">
        <v>1334</v>
      </c>
      <c r="B22" s="91" t="s">
        <v>1406</v>
      </c>
      <c r="C22" s="91" t="s">
        <v>1407</v>
      </c>
      <c r="D22" s="91" t="s">
        <v>1408</v>
      </c>
      <c r="E22" s="91" t="s">
        <v>218</v>
      </c>
      <c r="F22" s="91" t="s">
        <v>201</v>
      </c>
      <c r="G22" s="91" t="s">
        <v>1334</v>
      </c>
      <c r="H22" s="91">
        <v>10</v>
      </c>
      <c r="I22" s="91" t="s">
        <v>1364</v>
      </c>
      <c r="J22" s="91" t="s">
        <v>1409</v>
      </c>
      <c r="K22" s="91" t="s">
        <v>217</v>
      </c>
      <c r="L22" s="91" t="s">
        <v>220</v>
      </c>
      <c r="M22" s="91" t="s">
        <v>1342</v>
      </c>
      <c r="N22" s="91" t="s">
        <v>1343</v>
      </c>
      <c r="O22" s="91" t="s">
        <v>4</v>
      </c>
      <c r="P22" s="91" t="s">
        <v>203</v>
      </c>
      <c r="Q22" s="91" t="s">
        <v>1410</v>
      </c>
      <c r="R22" s="91">
        <v>3</v>
      </c>
      <c r="S22" s="91" t="s">
        <v>249</v>
      </c>
      <c r="T22" s="91">
        <v>0.5</v>
      </c>
      <c r="U22" s="91" t="s">
        <v>250</v>
      </c>
      <c r="V22" s="93">
        <v>45113</v>
      </c>
      <c r="W22" s="93">
        <v>45115</v>
      </c>
      <c r="X22" s="93">
        <v>45138</v>
      </c>
      <c r="Y22" s="91">
        <v>15</v>
      </c>
      <c r="Z22" s="91" t="s">
        <v>207</v>
      </c>
      <c r="AA22" s="91">
        <v>12</v>
      </c>
      <c r="AB22" s="91" t="s">
        <v>207</v>
      </c>
      <c r="AC22" s="91" t="s">
        <v>610</v>
      </c>
      <c r="AD22" s="91" t="s">
        <v>212</v>
      </c>
      <c r="AE22" s="91" t="s">
        <v>212</v>
      </c>
      <c r="AF22" s="91">
        <v>0</v>
      </c>
      <c r="AG22" s="91" t="s">
        <v>204</v>
      </c>
      <c r="AH22" s="91">
        <v>0</v>
      </c>
      <c r="AI22" s="91" t="s">
        <v>205</v>
      </c>
      <c r="AJ22" s="91" t="s">
        <v>198</v>
      </c>
      <c r="AK22" s="91" t="s">
        <v>209</v>
      </c>
      <c r="AL22" s="91" t="s">
        <v>210</v>
      </c>
      <c r="AM22" s="94">
        <v>45113.343923611108</v>
      </c>
      <c r="AN22" s="91" t="s">
        <v>211</v>
      </c>
      <c r="AO22" s="92"/>
    </row>
    <row r="23" spans="1:41">
      <c r="A23" s="91" t="s">
        <v>1334</v>
      </c>
      <c r="B23" s="91" t="s">
        <v>1411</v>
      </c>
      <c r="C23" s="91" t="s">
        <v>1412</v>
      </c>
      <c r="D23" s="91" t="s">
        <v>1413</v>
      </c>
      <c r="E23" s="91" t="s">
        <v>218</v>
      </c>
      <c r="F23" s="91" t="s">
        <v>201</v>
      </c>
      <c r="G23" s="91" t="s">
        <v>1334</v>
      </c>
      <c r="H23" s="91">
        <v>8</v>
      </c>
      <c r="I23" s="91" t="s">
        <v>1364</v>
      </c>
      <c r="J23" s="91" t="s">
        <v>1414</v>
      </c>
      <c r="K23" s="91" t="s">
        <v>202</v>
      </c>
      <c r="L23" s="91" t="s">
        <v>220</v>
      </c>
      <c r="M23" s="91" t="s">
        <v>1342</v>
      </c>
      <c r="N23" s="91" t="s">
        <v>1343</v>
      </c>
      <c r="O23" s="91" t="s">
        <v>4</v>
      </c>
      <c r="P23" s="91" t="s">
        <v>203</v>
      </c>
      <c r="Q23" s="91">
        <v>2253</v>
      </c>
      <c r="R23" s="91">
        <v>3</v>
      </c>
      <c r="S23" s="91" t="s">
        <v>249</v>
      </c>
      <c r="T23" s="91">
        <v>0.5</v>
      </c>
      <c r="U23" s="91" t="s">
        <v>250</v>
      </c>
      <c r="V23" s="93">
        <v>45113</v>
      </c>
      <c r="W23" s="93">
        <v>45119</v>
      </c>
      <c r="X23" s="93">
        <v>45142</v>
      </c>
      <c r="Y23" s="91">
        <v>15</v>
      </c>
      <c r="Z23" s="91" t="s">
        <v>207</v>
      </c>
      <c r="AA23" s="91">
        <v>13</v>
      </c>
      <c r="AB23" s="91" t="s">
        <v>207</v>
      </c>
      <c r="AC23" s="91" t="s">
        <v>610</v>
      </c>
      <c r="AD23" s="91" t="s">
        <v>212</v>
      </c>
      <c r="AE23" s="91" t="s">
        <v>212</v>
      </c>
      <c r="AF23" s="91">
        <v>0</v>
      </c>
      <c r="AG23" s="91" t="s">
        <v>204</v>
      </c>
      <c r="AH23" s="91">
        <v>0</v>
      </c>
      <c r="AI23" s="91" t="s">
        <v>205</v>
      </c>
      <c r="AJ23" s="91" t="s">
        <v>208</v>
      </c>
      <c r="AK23" s="91" t="s">
        <v>209</v>
      </c>
      <c r="AL23" s="91" t="s">
        <v>210</v>
      </c>
      <c r="AM23" s="94">
        <v>45113.469351851854</v>
      </c>
      <c r="AN23" s="91" t="s">
        <v>211</v>
      </c>
      <c r="AO23" s="92"/>
    </row>
    <row r="24" spans="1:41">
      <c r="A24" s="91" t="s">
        <v>208</v>
      </c>
      <c r="B24" s="91" t="s">
        <v>1415</v>
      </c>
      <c r="C24" s="91" t="s">
        <v>1416</v>
      </c>
      <c r="D24" s="91" t="s">
        <v>1417</v>
      </c>
      <c r="E24" s="91" t="s">
        <v>218</v>
      </c>
      <c r="F24" s="91" t="s">
        <v>201</v>
      </c>
      <c r="G24" s="91" t="s">
        <v>1334</v>
      </c>
      <c r="H24" s="91">
        <v>4</v>
      </c>
      <c r="I24" s="91" t="s">
        <v>1364</v>
      </c>
      <c r="J24" s="91" t="s">
        <v>1365</v>
      </c>
      <c r="K24" s="91" t="s">
        <v>202</v>
      </c>
      <c r="L24" s="91" t="s">
        <v>220</v>
      </c>
      <c r="M24" s="91" t="s">
        <v>1342</v>
      </c>
      <c r="N24" s="91" t="s">
        <v>1343</v>
      </c>
      <c r="O24" s="91" t="s">
        <v>4</v>
      </c>
      <c r="P24" s="91" t="s">
        <v>203</v>
      </c>
      <c r="Q24" s="91">
        <v>2121</v>
      </c>
      <c r="R24" s="91">
        <v>3</v>
      </c>
      <c r="S24" s="91" t="s">
        <v>249</v>
      </c>
      <c r="T24" s="91">
        <v>0.5</v>
      </c>
      <c r="U24" s="91" t="s">
        <v>250</v>
      </c>
      <c r="V24" s="93">
        <v>45113</v>
      </c>
      <c r="W24" s="93">
        <v>45116</v>
      </c>
      <c r="X24" s="93">
        <v>45139</v>
      </c>
      <c r="Y24" s="91">
        <v>14</v>
      </c>
      <c r="Z24" s="91" t="s">
        <v>207</v>
      </c>
      <c r="AA24" s="91">
        <v>10</v>
      </c>
      <c r="AB24" s="91" t="s">
        <v>207</v>
      </c>
      <c r="AC24" s="91" t="s">
        <v>208</v>
      </c>
      <c r="AD24" s="91">
        <v>807</v>
      </c>
      <c r="AE24" s="91" t="s">
        <v>234</v>
      </c>
      <c r="AF24" s="91">
        <v>15</v>
      </c>
      <c r="AG24" s="91" t="s">
        <v>249</v>
      </c>
      <c r="AH24" s="91">
        <v>2.5</v>
      </c>
      <c r="AI24" s="91" t="s">
        <v>250</v>
      </c>
      <c r="AJ24" s="91" t="s">
        <v>208</v>
      </c>
      <c r="AK24" s="91" t="s">
        <v>209</v>
      </c>
      <c r="AL24" s="91" t="s">
        <v>210</v>
      </c>
      <c r="AM24" s="94">
        <v>45113.502615740741</v>
      </c>
      <c r="AN24" s="91" t="s">
        <v>211</v>
      </c>
      <c r="AO24" s="92"/>
    </row>
    <row r="25" spans="1:41">
      <c r="A25" s="91" t="s">
        <v>1334</v>
      </c>
      <c r="B25" s="91" t="s">
        <v>1418</v>
      </c>
      <c r="C25" s="91" t="s">
        <v>1419</v>
      </c>
      <c r="D25" s="91" t="s">
        <v>1417</v>
      </c>
      <c r="E25" s="91" t="s">
        <v>1418</v>
      </c>
      <c r="F25" s="91" t="s">
        <v>201</v>
      </c>
      <c r="G25" s="91" t="s">
        <v>1334</v>
      </c>
      <c r="H25" s="91">
        <v>10</v>
      </c>
      <c r="I25" s="91" t="s">
        <v>1339</v>
      </c>
      <c r="J25" s="91" t="s">
        <v>1340</v>
      </c>
      <c r="K25" s="91" t="s">
        <v>202</v>
      </c>
      <c r="L25" s="91" t="s">
        <v>1398</v>
      </c>
      <c r="M25" s="91" t="s">
        <v>1342</v>
      </c>
      <c r="N25" s="91" t="s">
        <v>1349</v>
      </c>
      <c r="O25" s="91" t="s">
        <v>4</v>
      </c>
      <c r="P25" s="91" t="s">
        <v>203</v>
      </c>
      <c r="Q25" s="91">
        <v>2121</v>
      </c>
      <c r="R25" s="91">
        <v>3</v>
      </c>
      <c r="S25" s="91" t="s">
        <v>249</v>
      </c>
      <c r="T25" s="91">
        <v>0.5</v>
      </c>
      <c r="U25" s="91" t="s">
        <v>250</v>
      </c>
      <c r="V25" s="93">
        <v>45113</v>
      </c>
      <c r="W25" s="93">
        <v>45118</v>
      </c>
      <c r="X25" s="93">
        <v>45140</v>
      </c>
      <c r="Y25" s="91">
        <v>15</v>
      </c>
      <c r="Z25" s="91" t="s">
        <v>207</v>
      </c>
      <c r="AA25" s="91">
        <v>12</v>
      </c>
      <c r="AB25" s="91" t="s">
        <v>207</v>
      </c>
      <c r="AC25" s="91" t="s">
        <v>208</v>
      </c>
      <c r="AD25" s="91">
        <v>2355</v>
      </c>
      <c r="AE25" s="91" t="s">
        <v>222</v>
      </c>
      <c r="AF25" s="91">
        <v>3</v>
      </c>
      <c r="AG25" s="91" t="s">
        <v>249</v>
      </c>
      <c r="AH25" s="91">
        <v>0.5</v>
      </c>
      <c r="AI25" s="91" t="s">
        <v>250</v>
      </c>
      <c r="AJ25" s="91" t="s">
        <v>198</v>
      </c>
      <c r="AK25" s="91" t="s">
        <v>209</v>
      </c>
      <c r="AL25" s="91" t="s">
        <v>210</v>
      </c>
      <c r="AM25" s="94">
        <v>45113.625613425924</v>
      </c>
      <c r="AN25" s="91" t="s">
        <v>211</v>
      </c>
      <c r="AO25" s="92"/>
    </row>
    <row r="26" spans="1:41">
      <c r="A26" s="91" t="s">
        <v>1334</v>
      </c>
      <c r="B26" s="91" t="s">
        <v>1420</v>
      </c>
      <c r="C26" s="91" t="s">
        <v>1421</v>
      </c>
      <c r="D26" s="91" t="s">
        <v>974</v>
      </c>
      <c r="E26" s="91" t="s">
        <v>200</v>
      </c>
      <c r="F26" s="91" t="s">
        <v>201</v>
      </c>
      <c r="G26" s="91" t="s">
        <v>1334</v>
      </c>
      <c r="H26" s="91">
        <v>10</v>
      </c>
      <c r="I26" s="91" t="s">
        <v>1364</v>
      </c>
      <c r="J26" s="91" t="s">
        <v>1394</v>
      </c>
      <c r="K26" s="91" t="s">
        <v>217</v>
      </c>
      <c r="L26" s="91" t="s">
        <v>220</v>
      </c>
      <c r="M26" s="91" t="s">
        <v>1342</v>
      </c>
      <c r="N26" s="91" t="s">
        <v>1343</v>
      </c>
      <c r="O26" s="91" t="s">
        <v>4</v>
      </c>
      <c r="P26" s="91" t="s">
        <v>203</v>
      </c>
      <c r="Q26" s="91" t="s">
        <v>1374</v>
      </c>
      <c r="R26" s="91">
        <v>3</v>
      </c>
      <c r="S26" s="91" t="s">
        <v>249</v>
      </c>
      <c r="T26" s="91">
        <v>0.5</v>
      </c>
      <c r="U26" s="91" t="s">
        <v>250</v>
      </c>
      <c r="V26" s="93">
        <v>45113</v>
      </c>
      <c r="W26" s="93">
        <v>45119</v>
      </c>
      <c r="X26" s="93">
        <v>45142</v>
      </c>
      <c r="Y26" s="91">
        <v>15</v>
      </c>
      <c r="Z26" s="91" t="s">
        <v>207</v>
      </c>
      <c r="AA26" s="91">
        <v>10</v>
      </c>
      <c r="AB26" s="91" t="s">
        <v>207</v>
      </c>
      <c r="AC26" s="91" t="s">
        <v>610</v>
      </c>
      <c r="AD26" s="91" t="s">
        <v>212</v>
      </c>
      <c r="AE26" s="91" t="s">
        <v>212</v>
      </c>
      <c r="AF26" s="91">
        <v>0</v>
      </c>
      <c r="AG26" s="91" t="s">
        <v>204</v>
      </c>
      <c r="AH26" s="91">
        <v>0</v>
      </c>
      <c r="AI26" s="91" t="s">
        <v>205</v>
      </c>
      <c r="AJ26" s="91" t="s">
        <v>208</v>
      </c>
      <c r="AK26" s="91" t="s">
        <v>209</v>
      </c>
      <c r="AL26" s="91" t="s">
        <v>210</v>
      </c>
      <c r="AM26" s="94">
        <v>45114.205358796295</v>
      </c>
      <c r="AN26" s="91" t="s">
        <v>211</v>
      </c>
      <c r="AO26" s="92"/>
    </row>
    <row r="27" spans="1:41">
      <c r="A27" s="91" t="s">
        <v>1334</v>
      </c>
      <c r="B27" s="91" t="s">
        <v>1420</v>
      </c>
      <c r="C27" s="91" t="s">
        <v>1421</v>
      </c>
      <c r="D27" s="91" t="s">
        <v>974</v>
      </c>
      <c r="E27" s="91" t="s">
        <v>200</v>
      </c>
      <c r="F27" s="91" t="s">
        <v>201</v>
      </c>
      <c r="G27" s="91" t="s">
        <v>1334</v>
      </c>
      <c r="H27" s="91">
        <v>10</v>
      </c>
      <c r="I27" s="91" t="s">
        <v>1364</v>
      </c>
      <c r="J27" s="91" t="s">
        <v>1394</v>
      </c>
      <c r="K27" s="91" t="s">
        <v>217</v>
      </c>
      <c r="L27" s="91" t="s">
        <v>220</v>
      </c>
      <c r="M27" s="91" t="s">
        <v>1342</v>
      </c>
      <c r="N27" s="91" t="s">
        <v>1343</v>
      </c>
      <c r="O27" s="91" t="s">
        <v>4</v>
      </c>
      <c r="P27" s="91" t="s">
        <v>203</v>
      </c>
      <c r="Q27" s="91" t="s">
        <v>1374</v>
      </c>
      <c r="R27" s="91">
        <v>3</v>
      </c>
      <c r="S27" s="91" t="s">
        <v>249</v>
      </c>
      <c r="T27" s="91">
        <v>0.5</v>
      </c>
      <c r="U27" s="91" t="s">
        <v>250</v>
      </c>
      <c r="V27" s="93">
        <v>45113</v>
      </c>
      <c r="W27" s="91" t="s">
        <v>206</v>
      </c>
      <c r="X27" s="91" t="s">
        <v>206</v>
      </c>
      <c r="Y27" s="91">
        <v>0</v>
      </c>
      <c r="Z27" s="91" t="s">
        <v>207</v>
      </c>
      <c r="AA27" s="91">
        <v>0</v>
      </c>
      <c r="AB27" s="91" t="s">
        <v>207</v>
      </c>
      <c r="AC27" s="91" t="s">
        <v>610</v>
      </c>
      <c r="AD27" s="91" t="s">
        <v>212</v>
      </c>
      <c r="AE27" s="91" t="s">
        <v>212</v>
      </c>
      <c r="AF27" s="91">
        <v>0</v>
      </c>
      <c r="AG27" s="91" t="s">
        <v>204</v>
      </c>
      <c r="AH27" s="91">
        <v>0</v>
      </c>
      <c r="AI27" s="91" t="s">
        <v>205</v>
      </c>
      <c r="AJ27" s="91" t="s">
        <v>198</v>
      </c>
      <c r="AK27" s="91" t="s">
        <v>209</v>
      </c>
      <c r="AL27" s="91" t="s">
        <v>210</v>
      </c>
      <c r="AM27" s="94">
        <v>45114.205358796295</v>
      </c>
      <c r="AN27" s="91" t="s">
        <v>211</v>
      </c>
      <c r="AO27" s="92"/>
    </row>
    <row r="28" spans="1:41">
      <c r="A28" s="91" t="s">
        <v>1334</v>
      </c>
      <c r="B28" s="91" t="s">
        <v>1422</v>
      </c>
      <c r="C28" s="91" t="s">
        <v>1423</v>
      </c>
      <c r="D28" s="91" t="s">
        <v>1424</v>
      </c>
      <c r="E28" s="91" t="s">
        <v>200</v>
      </c>
      <c r="F28" s="91" t="s">
        <v>201</v>
      </c>
      <c r="G28" s="91" t="s">
        <v>1334</v>
      </c>
      <c r="H28" s="91">
        <v>6</v>
      </c>
      <c r="I28" s="91" t="s">
        <v>1364</v>
      </c>
      <c r="J28" s="91" t="s">
        <v>1385</v>
      </c>
      <c r="K28" s="91" t="s">
        <v>202</v>
      </c>
      <c r="L28" s="91" t="s">
        <v>220</v>
      </c>
      <c r="M28" s="91" t="s">
        <v>1342</v>
      </c>
      <c r="N28" s="91" t="s">
        <v>1343</v>
      </c>
      <c r="O28" s="91" t="s">
        <v>4</v>
      </c>
      <c r="P28" s="91" t="s">
        <v>203</v>
      </c>
      <c r="Q28" s="91">
        <v>2318</v>
      </c>
      <c r="R28" s="91">
        <v>3</v>
      </c>
      <c r="S28" s="91" t="s">
        <v>249</v>
      </c>
      <c r="T28" s="91">
        <v>0.5</v>
      </c>
      <c r="U28" s="91" t="s">
        <v>250</v>
      </c>
      <c r="V28" s="93">
        <v>45114</v>
      </c>
      <c r="W28" s="93">
        <v>45117</v>
      </c>
      <c r="X28" s="93">
        <v>45138</v>
      </c>
      <c r="Y28" s="91">
        <v>15</v>
      </c>
      <c r="Z28" s="91" t="s">
        <v>207</v>
      </c>
      <c r="AA28" s="91">
        <v>12</v>
      </c>
      <c r="AB28" s="91" t="s">
        <v>207</v>
      </c>
      <c r="AC28" s="91" t="s">
        <v>610</v>
      </c>
      <c r="AD28" s="91" t="s">
        <v>212</v>
      </c>
      <c r="AE28" s="91" t="s">
        <v>212</v>
      </c>
      <c r="AF28" s="91">
        <v>0</v>
      </c>
      <c r="AG28" s="91" t="s">
        <v>204</v>
      </c>
      <c r="AH28" s="91">
        <v>0</v>
      </c>
      <c r="AI28" s="91" t="s">
        <v>205</v>
      </c>
      <c r="AJ28" s="91" t="s">
        <v>198</v>
      </c>
      <c r="AK28" s="91" t="s">
        <v>209</v>
      </c>
      <c r="AL28" s="91" t="s">
        <v>210</v>
      </c>
      <c r="AM28" s="94">
        <v>45114.211793981478</v>
      </c>
      <c r="AN28" s="91" t="s">
        <v>211</v>
      </c>
      <c r="AO28" s="92"/>
    </row>
    <row r="29" spans="1:41">
      <c r="A29" s="91" t="s">
        <v>1334</v>
      </c>
      <c r="B29" s="91" t="s">
        <v>1425</v>
      </c>
      <c r="C29" s="91" t="s">
        <v>1426</v>
      </c>
      <c r="D29" s="91" t="s">
        <v>223</v>
      </c>
      <c r="E29" s="91" t="s">
        <v>200</v>
      </c>
      <c r="F29" s="91" t="s">
        <v>201</v>
      </c>
      <c r="G29" s="91" t="s">
        <v>1334</v>
      </c>
      <c r="H29" s="91">
        <v>6</v>
      </c>
      <c r="I29" s="91" t="s">
        <v>1364</v>
      </c>
      <c r="J29" s="91" t="s">
        <v>1427</v>
      </c>
      <c r="K29" s="91" t="s">
        <v>202</v>
      </c>
      <c r="L29" s="91" t="s">
        <v>220</v>
      </c>
      <c r="M29" s="91" t="s">
        <v>1342</v>
      </c>
      <c r="N29" s="91" t="s">
        <v>1343</v>
      </c>
      <c r="O29" s="91" t="s">
        <v>4</v>
      </c>
      <c r="P29" s="91" t="s">
        <v>203</v>
      </c>
      <c r="Q29" s="91" t="s">
        <v>1378</v>
      </c>
      <c r="R29" s="91">
        <v>3</v>
      </c>
      <c r="S29" s="91" t="s">
        <v>249</v>
      </c>
      <c r="T29" s="91">
        <v>0.5</v>
      </c>
      <c r="U29" s="91" t="s">
        <v>250</v>
      </c>
      <c r="V29" s="93">
        <v>45114</v>
      </c>
      <c r="W29" s="93">
        <v>45119</v>
      </c>
      <c r="X29" s="93">
        <v>45143</v>
      </c>
      <c r="Y29" s="91">
        <v>15</v>
      </c>
      <c r="Z29" s="91" t="s">
        <v>207</v>
      </c>
      <c r="AA29" s="91">
        <v>12</v>
      </c>
      <c r="AB29" s="91" t="s">
        <v>207</v>
      </c>
      <c r="AC29" s="91" t="s">
        <v>610</v>
      </c>
      <c r="AD29" s="91" t="s">
        <v>212</v>
      </c>
      <c r="AE29" s="91" t="s">
        <v>212</v>
      </c>
      <c r="AF29" s="91">
        <v>0</v>
      </c>
      <c r="AG29" s="91" t="s">
        <v>204</v>
      </c>
      <c r="AH29" s="91">
        <v>0</v>
      </c>
      <c r="AI29" s="91" t="s">
        <v>205</v>
      </c>
      <c r="AJ29" s="91" t="s">
        <v>208</v>
      </c>
      <c r="AK29" s="91" t="s">
        <v>209</v>
      </c>
      <c r="AL29" s="91" t="s">
        <v>210</v>
      </c>
      <c r="AM29" s="94">
        <v>45114.393831018519</v>
      </c>
      <c r="AN29" s="91" t="s">
        <v>211</v>
      </c>
      <c r="AO29" s="92"/>
    </row>
    <row r="30" spans="1:41">
      <c r="A30" s="91" t="s">
        <v>1334</v>
      </c>
      <c r="B30" s="91" t="s">
        <v>1428</v>
      </c>
      <c r="C30" s="91" t="s">
        <v>1429</v>
      </c>
      <c r="D30" s="91" t="s">
        <v>221</v>
      </c>
      <c r="E30" s="91" t="s">
        <v>200</v>
      </c>
      <c r="F30" s="91" t="s">
        <v>201</v>
      </c>
      <c r="G30" s="91" t="s">
        <v>1334</v>
      </c>
      <c r="H30" s="91">
        <v>5</v>
      </c>
      <c r="I30" s="91" t="s">
        <v>1339</v>
      </c>
      <c r="J30" s="91" t="s">
        <v>1430</v>
      </c>
      <c r="K30" s="91" t="s">
        <v>202</v>
      </c>
      <c r="L30" s="91" t="s">
        <v>220</v>
      </c>
      <c r="M30" s="91" t="s">
        <v>1342</v>
      </c>
      <c r="N30" s="91" t="s">
        <v>1343</v>
      </c>
      <c r="O30" s="91" t="s">
        <v>4</v>
      </c>
      <c r="P30" s="91" t="s">
        <v>203</v>
      </c>
      <c r="Q30" s="91" t="s">
        <v>1378</v>
      </c>
      <c r="R30" s="91">
        <v>3</v>
      </c>
      <c r="S30" s="91" t="s">
        <v>249</v>
      </c>
      <c r="T30" s="91">
        <v>0.5</v>
      </c>
      <c r="U30" s="91" t="s">
        <v>250</v>
      </c>
      <c r="V30" s="93">
        <v>45114</v>
      </c>
      <c r="W30" s="93">
        <v>45119</v>
      </c>
      <c r="X30" s="93">
        <v>45140</v>
      </c>
      <c r="Y30" s="91">
        <v>12</v>
      </c>
      <c r="Z30" s="91" t="s">
        <v>207</v>
      </c>
      <c r="AA30" s="91">
        <v>10</v>
      </c>
      <c r="AB30" s="91" t="s">
        <v>207</v>
      </c>
      <c r="AC30" s="91" t="s">
        <v>610</v>
      </c>
      <c r="AD30" s="91" t="s">
        <v>212</v>
      </c>
      <c r="AE30" s="91" t="s">
        <v>212</v>
      </c>
      <c r="AF30" s="91">
        <v>0</v>
      </c>
      <c r="AG30" s="91" t="s">
        <v>204</v>
      </c>
      <c r="AH30" s="91">
        <v>0</v>
      </c>
      <c r="AI30" s="91" t="s">
        <v>205</v>
      </c>
      <c r="AJ30" s="91" t="s">
        <v>198</v>
      </c>
      <c r="AK30" s="91" t="s">
        <v>209</v>
      </c>
      <c r="AL30" s="91" t="s">
        <v>210</v>
      </c>
      <c r="AM30" s="94">
        <v>45114.396203703705</v>
      </c>
      <c r="AN30" s="91" t="s">
        <v>211</v>
      </c>
      <c r="AO30" s="92"/>
    </row>
    <row r="31" spans="1:41">
      <c r="A31" s="91" t="s">
        <v>1334</v>
      </c>
      <c r="B31" s="91" t="s">
        <v>1431</v>
      </c>
      <c r="C31" s="91" t="s">
        <v>1432</v>
      </c>
      <c r="D31" s="91" t="s">
        <v>1433</v>
      </c>
      <c r="E31" s="91" t="s">
        <v>1431</v>
      </c>
      <c r="F31" s="91" t="s">
        <v>201</v>
      </c>
      <c r="G31" s="91" t="s">
        <v>1334</v>
      </c>
      <c r="H31" s="91">
        <v>10</v>
      </c>
      <c r="I31" s="91" t="s">
        <v>1339</v>
      </c>
      <c r="J31" s="91" t="s">
        <v>1340</v>
      </c>
      <c r="K31" s="91" t="s">
        <v>217</v>
      </c>
      <c r="L31" s="91" t="s">
        <v>1398</v>
      </c>
      <c r="M31" s="91" t="s">
        <v>1369</v>
      </c>
      <c r="N31" s="91" t="s">
        <v>1349</v>
      </c>
      <c r="O31" s="91" t="s">
        <v>1434</v>
      </c>
      <c r="P31" s="91" t="s">
        <v>203</v>
      </c>
      <c r="Q31" s="91">
        <v>2318</v>
      </c>
      <c r="R31" s="91">
        <v>3</v>
      </c>
      <c r="S31" s="91" t="s">
        <v>249</v>
      </c>
      <c r="T31" s="91">
        <v>0.5</v>
      </c>
      <c r="U31" s="91" t="s">
        <v>250</v>
      </c>
      <c r="V31" s="93">
        <v>45109</v>
      </c>
      <c r="W31" s="93">
        <v>45112</v>
      </c>
      <c r="X31" s="93">
        <v>45138</v>
      </c>
      <c r="Y31" s="91">
        <v>12</v>
      </c>
      <c r="Z31" s="91" t="s">
        <v>207</v>
      </c>
      <c r="AA31" s="91">
        <v>10</v>
      </c>
      <c r="AB31" s="91" t="s">
        <v>207</v>
      </c>
      <c r="AC31" s="91" t="s">
        <v>208</v>
      </c>
      <c r="AD31" s="91">
        <v>312</v>
      </c>
      <c r="AE31" s="91" t="s">
        <v>237</v>
      </c>
      <c r="AF31" s="91">
        <v>3</v>
      </c>
      <c r="AG31" s="91" t="s">
        <v>249</v>
      </c>
      <c r="AH31" s="91">
        <v>0.5</v>
      </c>
      <c r="AI31" s="91" t="s">
        <v>250</v>
      </c>
      <c r="AJ31" s="91" t="s">
        <v>198</v>
      </c>
      <c r="AK31" s="91" t="s">
        <v>209</v>
      </c>
      <c r="AL31" s="91" t="s">
        <v>210</v>
      </c>
      <c r="AM31" s="94">
        <v>45115.196006944447</v>
      </c>
      <c r="AN31" s="91" t="s">
        <v>211</v>
      </c>
      <c r="AO31" s="92"/>
    </row>
    <row r="32" spans="1:41">
      <c r="A32" s="91" t="s">
        <v>1334</v>
      </c>
      <c r="B32" s="91" t="s">
        <v>1435</v>
      </c>
      <c r="C32" s="91" t="s">
        <v>467</v>
      </c>
      <c r="D32" s="91" t="s">
        <v>1433</v>
      </c>
      <c r="E32" s="91" t="s">
        <v>1435</v>
      </c>
      <c r="F32" s="91" t="s">
        <v>201</v>
      </c>
      <c r="G32" s="91" t="s">
        <v>1334</v>
      </c>
      <c r="H32" s="91">
        <v>10</v>
      </c>
      <c r="I32" s="91" t="s">
        <v>1339</v>
      </c>
      <c r="J32" s="91" t="s">
        <v>1340</v>
      </c>
      <c r="K32" s="91" t="s">
        <v>217</v>
      </c>
      <c r="L32" s="91" t="s">
        <v>1398</v>
      </c>
      <c r="M32" s="91" t="s">
        <v>1342</v>
      </c>
      <c r="N32" s="91" t="s">
        <v>1349</v>
      </c>
      <c r="O32" s="91" t="s">
        <v>4</v>
      </c>
      <c r="P32" s="91" t="s">
        <v>203</v>
      </c>
      <c r="Q32" s="91">
        <v>2318</v>
      </c>
      <c r="R32" s="91">
        <v>3</v>
      </c>
      <c r="S32" s="91" t="s">
        <v>249</v>
      </c>
      <c r="T32" s="91">
        <v>0.5</v>
      </c>
      <c r="U32" s="91" t="s">
        <v>250</v>
      </c>
      <c r="V32" s="93">
        <v>45110</v>
      </c>
      <c r="W32" s="93">
        <v>45114</v>
      </c>
      <c r="X32" s="93">
        <v>45138</v>
      </c>
      <c r="Y32" s="91">
        <v>15</v>
      </c>
      <c r="Z32" s="91" t="s">
        <v>207</v>
      </c>
      <c r="AA32" s="91">
        <v>12</v>
      </c>
      <c r="AB32" s="91" t="s">
        <v>207</v>
      </c>
      <c r="AC32" s="91" t="s">
        <v>208</v>
      </c>
      <c r="AD32" s="91">
        <v>312</v>
      </c>
      <c r="AE32" s="91" t="s">
        <v>1436</v>
      </c>
      <c r="AF32" s="91">
        <v>3</v>
      </c>
      <c r="AG32" s="91" t="s">
        <v>249</v>
      </c>
      <c r="AH32" s="91">
        <v>0.5</v>
      </c>
      <c r="AI32" s="91" t="s">
        <v>250</v>
      </c>
      <c r="AJ32" s="91" t="s">
        <v>208</v>
      </c>
      <c r="AK32" s="91" t="s">
        <v>209</v>
      </c>
      <c r="AL32" s="91" t="s">
        <v>210</v>
      </c>
      <c r="AM32" s="94">
        <v>45115.201585648145</v>
      </c>
      <c r="AN32" s="91" t="s">
        <v>211</v>
      </c>
      <c r="AO32" s="92"/>
    </row>
    <row r="33" spans="1:41">
      <c r="A33" s="91" t="s">
        <v>1334</v>
      </c>
      <c r="B33" s="91" t="s">
        <v>1437</v>
      </c>
      <c r="C33" s="91" t="s">
        <v>1438</v>
      </c>
      <c r="D33" s="91" t="s">
        <v>1439</v>
      </c>
      <c r="E33" s="91" t="s">
        <v>1437</v>
      </c>
      <c r="F33" s="91" t="s">
        <v>201</v>
      </c>
      <c r="G33" s="91" t="s">
        <v>1334</v>
      </c>
      <c r="H33" s="91">
        <v>5</v>
      </c>
      <c r="I33" s="91" t="s">
        <v>1339</v>
      </c>
      <c r="J33" s="91" t="s">
        <v>1340</v>
      </c>
      <c r="K33" s="91" t="s">
        <v>217</v>
      </c>
      <c r="L33" s="91" t="s">
        <v>1398</v>
      </c>
      <c r="M33" s="91" t="s">
        <v>1440</v>
      </c>
      <c r="N33" s="91" t="s">
        <v>1343</v>
      </c>
      <c r="O33" s="91" t="s">
        <v>1434</v>
      </c>
      <c r="P33" s="91" t="s">
        <v>203</v>
      </c>
      <c r="Q33" s="91" t="s">
        <v>121</v>
      </c>
      <c r="R33" s="91">
        <v>3</v>
      </c>
      <c r="S33" s="91" t="s">
        <v>249</v>
      </c>
      <c r="T33" s="91">
        <v>0.5</v>
      </c>
      <c r="U33" s="91" t="s">
        <v>250</v>
      </c>
      <c r="V33" s="93">
        <v>45111</v>
      </c>
      <c r="W33" s="93">
        <v>45115</v>
      </c>
      <c r="X33" s="93">
        <v>45139</v>
      </c>
      <c r="Y33" s="91">
        <v>12</v>
      </c>
      <c r="Z33" s="91" t="s">
        <v>207</v>
      </c>
      <c r="AA33" s="91">
        <v>10</v>
      </c>
      <c r="AB33" s="91" t="s">
        <v>207</v>
      </c>
      <c r="AC33" s="91" t="s">
        <v>208</v>
      </c>
      <c r="AD33" s="91">
        <v>312</v>
      </c>
      <c r="AE33" s="91" t="s">
        <v>237</v>
      </c>
      <c r="AF33" s="91">
        <v>3</v>
      </c>
      <c r="AG33" s="91" t="s">
        <v>249</v>
      </c>
      <c r="AH33" s="91">
        <v>0.5</v>
      </c>
      <c r="AI33" s="91" t="s">
        <v>250</v>
      </c>
      <c r="AJ33" s="91" t="s">
        <v>208</v>
      </c>
      <c r="AK33" s="91" t="s">
        <v>209</v>
      </c>
      <c r="AL33" s="91" t="s">
        <v>210</v>
      </c>
      <c r="AM33" s="94">
        <v>45115.218402777777</v>
      </c>
      <c r="AN33" s="91" t="s">
        <v>211</v>
      </c>
      <c r="AO33" s="92"/>
    </row>
    <row r="34" spans="1:41">
      <c r="A34" s="91" t="s">
        <v>1334</v>
      </c>
      <c r="B34" s="91" t="s">
        <v>1441</v>
      </c>
      <c r="C34" s="91" t="s">
        <v>1442</v>
      </c>
      <c r="D34" s="91" t="s">
        <v>241</v>
      </c>
      <c r="E34" s="91" t="s">
        <v>200</v>
      </c>
      <c r="F34" s="91" t="s">
        <v>201</v>
      </c>
      <c r="G34" s="91" t="s">
        <v>1334</v>
      </c>
      <c r="H34" s="91">
        <v>8</v>
      </c>
      <c r="I34" s="91" t="s">
        <v>1364</v>
      </c>
      <c r="J34" s="91" t="s">
        <v>1365</v>
      </c>
      <c r="K34" s="91" t="s">
        <v>217</v>
      </c>
      <c r="L34" s="91" t="s">
        <v>220</v>
      </c>
      <c r="M34" s="91" t="s">
        <v>1342</v>
      </c>
      <c r="N34" s="91" t="s">
        <v>1343</v>
      </c>
      <c r="O34" s="91" t="s">
        <v>4</v>
      </c>
      <c r="P34" s="91" t="s">
        <v>203</v>
      </c>
      <c r="Q34" s="91">
        <v>2121</v>
      </c>
      <c r="R34" s="91">
        <v>3</v>
      </c>
      <c r="S34" s="91" t="s">
        <v>249</v>
      </c>
      <c r="T34" s="91">
        <v>0.5</v>
      </c>
      <c r="U34" s="91" t="s">
        <v>250</v>
      </c>
      <c r="V34" s="93">
        <v>45114</v>
      </c>
      <c r="W34" s="93">
        <v>45117</v>
      </c>
      <c r="X34" s="93">
        <v>45138</v>
      </c>
      <c r="Y34" s="91">
        <v>12</v>
      </c>
      <c r="Z34" s="91" t="s">
        <v>207</v>
      </c>
      <c r="AA34" s="91">
        <v>10</v>
      </c>
      <c r="AB34" s="91" t="s">
        <v>207</v>
      </c>
      <c r="AC34" s="91" t="s">
        <v>198</v>
      </c>
      <c r="AD34" s="91" t="s">
        <v>212</v>
      </c>
      <c r="AE34" s="91" t="s">
        <v>212</v>
      </c>
      <c r="AF34" s="91">
        <v>0</v>
      </c>
      <c r="AG34" s="91" t="s">
        <v>204</v>
      </c>
      <c r="AH34" s="91">
        <v>0</v>
      </c>
      <c r="AI34" s="91" t="s">
        <v>205</v>
      </c>
      <c r="AJ34" s="91" t="s">
        <v>208</v>
      </c>
      <c r="AK34" s="91" t="s">
        <v>209</v>
      </c>
      <c r="AL34" s="91" t="s">
        <v>210</v>
      </c>
      <c r="AM34" s="94">
        <v>45115.22216435185</v>
      </c>
      <c r="AN34" s="91" t="s">
        <v>211</v>
      </c>
      <c r="AO34" s="92"/>
    </row>
    <row r="35" spans="1:41">
      <c r="A35" s="91" t="s">
        <v>1334</v>
      </c>
      <c r="B35" s="91" t="s">
        <v>1443</v>
      </c>
      <c r="C35" s="91" t="s">
        <v>1444</v>
      </c>
      <c r="D35" s="91" t="s">
        <v>1445</v>
      </c>
      <c r="E35" s="91" t="s">
        <v>1443</v>
      </c>
      <c r="F35" s="91" t="s">
        <v>201</v>
      </c>
      <c r="G35" s="91" t="s">
        <v>1334</v>
      </c>
      <c r="H35" s="91">
        <v>5</v>
      </c>
      <c r="I35" s="91" t="s">
        <v>1339</v>
      </c>
      <c r="J35" s="91" t="s">
        <v>1340</v>
      </c>
      <c r="K35" s="91" t="s">
        <v>217</v>
      </c>
      <c r="L35" s="91" t="s">
        <v>1398</v>
      </c>
      <c r="M35" s="91" t="s">
        <v>1369</v>
      </c>
      <c r="N35" s="91" t="s">
        <v>1349</v>
      </c>
      <c r="O35" s="91" t="s">
        <v>4</v>
      </c>
      <c r="P35" s="91" t="s">
        <v>203</v>
      </c>
      <c r="Q35" s="91" t="s">
        <v>121</v>
      </c>
      <c r="R35" s="91">
        <v>3</v>
      </c>
      <c r="S35" s="91" t="s">
        <v>249</v>
      </c>
      <c r="T35" s="91">
        <v>0.5</v>
      </c>
      <c r="U35" s="91" t="s">
        <v>250</v>
      </c>
      <c r="V35" s="93">
        <v>45112</v>
      </c>
      <c r="W35" s="93">
        <v>45120</v>
      </c>
      <c r="X35" s="93">
        <v>45143</v>
      </c>
      <c r="Y35" s="91">
        <v>15</v>
      </c>
      <c r="Z35" s="91" t="s">
        <v>207</v>
      </c>
      <c r="AA35" s="91">
        <v>10</v>
      </c>
      <c r="AB35" s="91" t="s">
        <v>207</v>
      </c>
      <c r="AC35" s="91" t="s">
        <v>208</v>
      </c>
      <c r="AD35" s="91">
        <v>312</v>
      </c>
      <c r="AE35" s="91" t="s">
        <v>237</v>
      </c>
      <c r="AF35" s="91">
        <v>3</v>
      </c>
      <c r="AG35" s="91" t="s">
        <v>249</v>
      </c>
      <c r="AH35" s="91">
        <v>0.5</v>
      </c>
      <c r="AI35" s="91" t="s">
        <v>250</v>
      </c>
      <c r="AJ35" s="91" t="s">
        <v>198</v>
      </c>
      <c r="AK35" s="91" t="s">
        <v>209</v>
      </c>
      <c r="AL35" s="91" t="s">
        <v>210</v>
      </c>
      <c r="AM35" s="94">
        <v>45115.236493055556</v>
      </c>
      <c r="AN35" s="91" t="s">
        <v>211</v>
      </c>
      <c r="AO35" s="92"/>
    </row>
    <row r="36" spans="1:41">
      <c r="A36" s="91" t="s">
        <v>1334</v>
      </c>
      <c r="B36" s="91" t="s">
        <v>1388</v>
      </c>
      <c r="C36" s="91" t="s">
        <v>1446</v>
      </c>
      <c r="D36" s="91" t="s">
        <v>1447</v>
      </c>
      <c r="E36" s="91" t="s">
        <v>1388</v>
      </c>
      <c r="F36" s="91" t="s">
        <v>201</v>
      </c>
      <c r="G36" s="91" t="s">
        <v>1334</v>
      </c>
      <c r="H36" s="91">
        <v>10</v>
      </c>
      <c r="I36" s="91" t="s">
        <v>1339</v>
      </c>
      <c r="J36" s="91" t="s">
        <v>1340</v>
      </c>
      <c r="K36" s="91" t="s">
        <v>202</v>
      </c>
      <c r="L36" s="91" t="s">
        <v>1398</v>
      </c>
      <c r="M36" s="91" t="s">
        <v>1369</v>
      </c>
      <c r="N36" s="91" t="s">
        <v>1349</v>
      </c>
      <c r="O36" s="91" t="s">
        <v>4</v>
      </c>
      <c r="P36" s="91" t="s">
        <v>203</v>
      </c>
      <c r="Q36" s="91" t="s">
        <v>121</v>
      </c>
      <c r="R36" s="91">
        <v>3</v>
      </c>
      <c r="S36" s="91" t="s">
        <v>249</v>
      </c>
      <c r="T36" s="91">
        <v>0.5</v>
      </c>
      <c r="U36" s="91" t="s">
        <v>250</v>
      </c>
      <c r="V36" s="93">
        <v>45114</v>
      </c>
      <c r="W36" s="93">
        <v>45118</v>
      </c>
      <c r="X36" s="93">
        <v>45142</v>
      </c>
      <c r="Y36" s="91">
        <v>15</v>
      </c>
      <c r="Z36" s="91" t="s">
        <v>207</v>
      </c>
      <c r="AA36" s="91">
        <v>12</v>
      </c>
      <c r="AB36" s="91" t="s">
        <v>207</v>
      </c>
      <c r="AC36" s="91" t="s">
        <v>208</v>
      </c>
      <c r="AD36" s="91">
        <v>312</v>
      </c>
      <c r="AE36" s="91" t="s">
        <v>237</v>
      </c>
      <c r="AF36" s="91">
        <v>3</v>
      </c>
      <c r="AG36" s="91" t="s">
        <v>249</v>
      </c>
      <c r="AH36" s="91">
        <v>0.5</v>
      </c>
      <c r="AI36" s="91" t="s">
        <v>250</v>
      </c>
      <c r="AJ36" s="91" t="s">
        <v>208</v>
      </c>
      <c r="AK36" s="91" t="s">
        <v>209</v>
      </c>
      <c r="AL36" s="91" t="s">
        <v>210</v>
      </c>
      <c r="AM36" s="94">
        <v>45115.24962962963</v>
      </c>
      <c r="AN36" s="91" t="s">
        <v>211</v>
      </c>
      <c r="AO36" s="92"/>
    </row>
    <row r="37" spans="1:41">
      <c r="A37" s="91" t="s">
        <v>1334</v>
      </c>
      <c r="B37" s="91" t="s">
        <v>1448</v>
      </c>
      <c r="C37" s="91" t="s">
        <v>1449</v>
      </c>
      <c r="D37" s="91" t="s">
        <v>255</v>
      </c>
      <c r="E37" s="91" t="s">
        <v>1448</v>
      </c>
      <c r="F37" s="91" t="s">
        <v>201</v>
      </c>
      <c r="G37" s="91" t="s">
        <v>1334</v>
      </c>
      <c r="H37" s="91">
        <v>5</v>
      </c>
      <c r="I37" s="91" t="s">
        <v>1339</v>
      </c>
      <c r="J37" s="91" t="s">
        <v>1340</v>
      </c>
      <c r="K37" s="91" t="s">
        <v>202</v>
      </c>
      <c r="L37" s="91" t="s">
        <v>1398</v>
      </c>
      <c r="M37" s="91" t="s">
        <v>1369</v>
      </c>
      <c r="N37" s="91" t="s">
        <v>1349</v>
      </c>
      <c r="O37" s="91" t="s">
        <v>4</v>
      </c>
      <c r="P37" s="91" t="s">
        <v>203</v>
      </c>
      <c r="Q37" s="91" t="s">
        <v>121</v>
      </c>
      <c r="R37" s="91">
        <v>3</v>
      </c>
      <c r="S37" s="91" t="s">
        <v>249</v>
      </c>
      <c r="T37" s="91">
        <v>0.5</v>
      </c>
      <c r="U37" s="91" t="s">
        <v>250</v>
      </c>
      <c r="V37" s="93">
        <v>45108</v>
      </c>
      <c r="W37" s="93">
        <v>45113</v>
      </c>
      <c r="X37" s="93">
        <v>45139</v>
      </c>
      <c r="Y37" s="91">
        <v>15</v>
      </c>
      <c r="Z37" s="91" t="s">
        <v>207</v>
      </c>
      <c r="AA37" s="91">
        <v>12</v>
      </c>
      <c r="AB37" s="91" t="s">
        <v>207</v>
      </c>
      <c r="AC37" s="91" t="s">
        <v>208</v>
      </c>
      <c r="AD37" s="91">
        <v>468</v>
      </c>
      <c r="AE37" s="91" t="s">
        <v>1450</v>
      </c>
      <c r="AF37" s="91">
        <v>3</v>
      </c>
      <c r="AG37" s="91" t="s">
        <v>249</v>
      </c>
      <c r="AH37" s="91">
        <v>0.5</v>
      </c>
      <c r="AI37" s="91" t="s">
        <v>250</v>
      </c>
      <c r="AJ37" s="91" t="s">
        <v>198</v>
      </c>
      <c r="AK37" s="91" t="s">
        <v>209</v>
      </c>
      <c r="AL37" s="91" t="s">
        <v>210</v>
      </c>
      <c r="AM37" s="94">
        <v>45115.269166666665</v>
      </c>
      <c r="AN37" s="91" t="s">
        <v>211</v>
      </c>
      <c r="AO37" s="92"/>
    </row>
    <row r="38" spans="1:41">
      <c r="A38" s="91" t="s">
        <v>1334</v>
      </c>
      <c r="B38" s="91" t="s">
        <v>1451</v>
      </c>
      <c r="C38" s="91" t="s">
        <v>1452</v>
      </c>
      <c r="D38" s="91" t="s">
        <v>1453</v>
      </c>
      <c r="E38" s="91" t="s">
        <v>1451</v>
      </c>
      <c r="F38" s="91" t="s">
        <v>201</v>
      </c>
      <c r="G38" s="91" t="s">
        <v>1334</v>
      </c>
      <c r="H38" s="91">
        <v>5</v>
      </c>
      <c r="I38" s="91" t="s">
        <v>1339</v>
      </c>
      <c r="J38" s="91" t="s">
        <v>1340</v>
      </c>
      <c r="K38" s="91" t="s">
        <v>202</v>
      </c>
      <c r="L38" s="91" t="s">
        <v>1398</v>
      </c>
      <c r="M38" s="91" t="s">
        <v>1369</v>
      </c>
      <c r="N38" s="91" t="s">
        <v>1349</v>
      </c>
      <c r="O38" s="91" t="s">
        <v>1434</v>
      </c>
      <c r="P38" s="91" t="s">
        <v>203</v>
      </c>
      <c r="Q38" s="91" t="s">
        <v>1454</v>
      </c>
      <c r="R38" s="91">
        <v>3</v>
      </c>
      <c r="S38" s="91" t="s">
        <v>249</v>
      </c>
      <c r="T38" s="91">
        <v>0.5</v>
      </c>
      <c r="U38" s="91" t="s">
        <v>250</v>
      </c>
      <c r="V38" s="93">
        <v>45109</v>
      </c>
      <c r="W38" s="93">
        <v>45112</v>
      </c>
      <c r="X38" s="93">
        <v>45136</v>
      </c>
      <c r="Y38" s="91">
        <v>12</v>
      </c>
      <c r="Z38" s="91" t="s">
        <v>207</v>
      </c>
      <c r="AA38" s="91">
        <v>10</v>
      </c>
      <c r="AB38" s="91" t="s">
        <v>207</v>
      </c>
      <c r="AC38" s="91" t="s">
        <v>208</v>
      </c>
      <c r="AD38" s="91">
        <v>468</v>
      </c>
      <c r="AE38" s="91" t="s">
        <v>1450</v>
      </c>
      <c r="AF38" s="91">
        <v>3</v>
      </c>
      <c r="AG38" s="91" t="s">
        <v>249</v>
      </c>
      <c r="AH38" s="91">
        <v>0.5</v>
      </c>
      <c r="AI38" s="91" t="s">
        <v>250</v>
      </c>
      <c r="AJ38" s="91" t="s">
        <v>198</v>
      </c>
      <c r="AK38" s="91" t="s">
        <v>209</v>
      </c>
      <c r="AL38" s="91" t="s">
        <v>210</v>
      </c>
      <c r="AM38" s="94">
        <v>45115.291122685187</v>
      </c>
      <c r="AN38" s="91" t="s">
        <v>211</v>
      </c>
      <c r="AO38" s="92"/>
    </row>
    <row r="39" spans="1:41">
      <c r="A39" s="91" t="s">
        <v>1334</v>
      </c>
      <c r="B39" s="91" t="s">
        <v>1455</v>
      </c>
      <c r="C39" s="91" t="s">
        <v>1456</v>
      </c>
      <c r="D39" s="91" t="s">
        <v>1457</v>
      </c>
      <c r="E39" s="91" t="s">
        <v>1455</v>
      </c>
      <c r="F39" s="91" t="s">
        <v>201</v>
      </c>
      <c r="G39" s="91" t="s">
        <v>1334</v>
      </c>
      <c r="H39" s="91">
        <v>5</v>
      </c>
      <c r="I39" s="91" t="s">
        <v>1339</v>
      </c>
      <c r="J39" s="91" t="s">
        <v>1340</v>
      </c>
      <c r="K39" s="91" t="s">
        <v>217</v>
      </c>
      <c r="L39" s="91" t="s">
        <v>1398</v>
      </c>
      <c r="M39" s="91" t="s">
        <v>1369</v>
      </c>
      <c r="N39" s="91" t="s">
        <v>1349</v>
      </c>
      <c r="O39" s="91" t="s">
        <v>4</v>
      </c>
      <c r="P39" s="91" t="s">
        <v>203</v>
      </c>
      <c r="Q39" s="91" t="s">
        <v>1350</v>
      </c>
      <c r="R39" s="91">
        <v>3</v>
      </c>
      <c r="S39" s="91" t="s">
        <v>249</v>
      </c>
      <c r="T39" s="91">
        <v>0.5</v>
      </c>
      <c r="U39" s="91" t="s">
        <v>250</v>
      </c>
      <c r="V39" s="93">
        <v>45108</v>
      </c>
      <c r="W39" s="93">
        <v>45111</v>
      </c>
      <c r="X39" s="93">
        <v>45136</v>
      </c>
      <c r="Y39" s="91">
        <v>15</v>
      </c>
      <c r="Z39" s="91" t="s">
        <v>207</v>
      </c>
      <c r="AA39" s="91">
        <v>10</v>
      </c>
      <c r="AB39" s="91" t="s">
        <v>207</v>
      </c>
      <c r="AC39" s="91" t="s">
        <v>208</v>
      </c>
      <c r="AD39" s="91">
        <v>312</v>
      </c>
      <c r="AE39" s="91" t="s">
        <v>237</v>
      </c>
      <c r="AF39" s="91">
        <v>3</v>
      </c>
      <c r="AG39" s="91" t="s">
        <v>249</v>
      </c>
      <c r="AH39" s="91">
        <v>0.5</v>
      </c>
      <c r="AI39" s="91" t="s">
        <v>250</v>
      </c>
      <c r="AJ39" s="91" t="s">
        <v>198</v>
      </c>
      <c r="AK39" s="91" t="s">
        <v>209</v>
      </c>
      <c r="AL39" s="91" t="s">
        <v>210</v>
      </c>
      <c r="AM39" s="94">
        <v>45115.41851851852</v>
      </c>
      <c r="AN39" s="91" t="s">
        <v>211</v>
      </c>
      <c r="AO39" s="92"/>
    </row>
    <row r="40" spans="1:41">
      <c r="A40" s="91" t="s">
        <v>1334</v>
      </c>
      <c r="B40" s="91" t="s">
        <v>1458</v>
      </c>
      <c r="C40" s="91" t="s">
        <v>1459</v>
      </c>
      <c r="D40" s="91" t="s">
        <v>1460</v>
      </c>
      <c r="E40" s="91" t="s">
        <v>1458</v>
      </c>
      <c r="F40" s="91" t="s">
        <v>201</v>
      </c>
      <c r="G40" s="91" t="s">
        <v>1334</v>
      </c>
      <c r="H40" s="91">
        <v>5</v>
      </c>
      <c r="I40" s="91" t="s">
        <v>1339</v>
      </c>
      <c r="J40" s="91" t="s">
        <v>1340</v>
      </c>
      <c r="K40" s="91" t="s">
        <v>202</v>
      </c>
      <c r="L40" s="91" t="s">
        <v>1398</v>
      </c>
      <c r="M40" s="91" t="s">
        <v>1342</v>
      </c>
      <c r="N40" s="91" t="s">
        <v>1349</v>
      </c>
      <c r="O40" s="91" t="s">
        <v>4</v>
      </c>
      <c r="P40" s="91" t="s">
        <v>203</v>
      </c>
      <c r="Q40" s="91">
        <v>2318</v>
      </c>
      <c r="R40" s="91">
        <v>3</v>
      </c>
      <c r="S40" s="91" t="s">
        <v>249</v>
      </c>
      <c r="T40" s="91">
        <v>0.5</v>
      </c>
      <c r="U40" s="91" t="s">
        <v>250</v>
      </c>
      <c r="V40" s="93">
        <v>45114</v>
      </c>
      <c r="W40" s="93">
        <v>45120</v>
      </c>
      <c r="X40" s="93">
        <v>45143</v>
      </c>
      <c r="Y40" s="91">
        <v>15</v>
      </c>
      <c r="Z40" s="91" t="s">
        <v>207</v>
      </c>
      <c r="AA40" s="91">
        <v>12</v>
      </c>
      <c r="AB40" s="91" t="s">
        <v>207</v>
      </c>
      <c r="AC40" s="91" t="s">
        <v>610</v>
      </c>
      <c r="AD40" s="91" t="s">
        <v>212</v>
      </c>
      <c r="AE40" s="91" t="s">
        <v>212</v>
      </c>
      <c r="AF40" s="91">
        <v>0</v>
      </c>
      <c r="AG40" s="91" t="s">
        <v>249</v>
      </c>
      <c r="AH40" s="91">
        <v>0</v>
      </c>
      <c r="AI40" s="91" t="s">
        <v>250</v>
      </c>
      <c r="AJ40" s="91" t="s">
        <v>198</v>
      </c>
      <c r="AK40" s="91" t="s">
        <v>209</v>
      </c>
      <c r="AL40" s="91" t="s">
        <v>210</v>
      </c>
      <c r="AM40" s="94">
        <v>45115.444456018522</v>
      </c>
      <c r="AN40" s="91" t="s">
        <v>211</v>
      </c>
      <c r="AO40" s="92"/>
    </row>
    <row r="41" spans="1:41">
      <c r="A41" s="91" t="s">
        <v>1334</v>
      </c>
      <c r="B41" s="91" t="s">
        <v>1461</v>
      </c>
      <c r="C41" s="91" t="s">
        <v>1462</v>
      </c>
      <c r="D41" s="91" t="s">
        <v>1463</v>
      </c>
      <c r="E41" s="91" t="s">
        <v>1461</v>
      </c>
      <c r="F41" s="91" t="s">
        <v>201</v>
      </c>
      <c r="G41" s="91" t="s">
        <v>1334</v>
      </c>
      <c r="H41" s="91">
        <v>20</v>
      </c>
      <c r="I41" s="91" t="s">
        <v>1339</v>
      </c>
      <c r="J41" s="91" t="s">
        <v>1340</v>
      </c>
      <c r="K41" s="91" t="s">
        <v>217</v>
      </c>
      <c r="L41" s="91" t="s">
        <v>1464</v>
      </c>
      <c r="M41" s="91" t="s">
        <v>1369</v>
      </c>
      <c r="N41" s="91" t="s">
        <v>1349</v>
      </c>
      <c r="O41" s="91" t="s">
        <v>4</v>
      </c>
      <c r="P41" s="91" t="s">
        <v>203</v>
      </c>
      <c r="Q41" s="91">
        <v>2318</v>
      </c>
      <c r="R41" s="91">
        <v>3</v>
      </c>
      <c r="S41" s="91" t="s">
        <v>249</v>
      </c>
      <c r="T41" s="91">
        <v>0.5</v>
      </c>
      <c r="U41" s="91" t="s">
        <v>250</v>
      </c>
      <c r="V41" s="93">
        <v>45112</v>
      </c>
      <c r="W41" s="93">
        <v>45117</v>
      </c>
      <c r="X41" s="93">
        <v>45141</v>
      </c>
      <c r="Y41" s="91">
        <v>12</v>
      </c>
      <c r="Z41" s="91" t="s">
        <v>207</v>
      </c>
      <c r="AA41" s="91">
        <v>10</v>
      </c>
      <c r="AB41" s="91" t="s">
        <v>207</v>
      </c>
      <c r="AC41" s="91" t="s">
        <v>610</v>
      </c>
      <c r="AD41" s="91" t="s">
        <v>212</v>
      </c>
      <c r="AE41" s="91" t="s">
        <v>212</v>
      </c>
      <c r="AF41" s="91">
        <v>0</v>
      </c>
      <c r="AG41" s="91" t="s">
        <v>249</v>
      </c>
      <c r="AH41" s="91">
        <v>0</v>
      </c>
      <c r="AI41" s="91" t="s">
        <v>250</v>
      </c>
      <c r="AJ41" s="91" t="s">
        <v>198</v>
      </c>
      <c r="AK41" s="91" t="s">
        <v>209</v>
      </c>
      <c r="AL41" s="91" t="s">
        <v>210</v>
      </c>
      <c r="AM41" s="94">
        <v>45115.475381944445</v>
      </c>
      <c r="AN41" s="91" t="s">
        <v>211</v>
      </c>
      <c r="AO41" s="92"/>
    </row>
    <row r="42" spans="1:41">
      <c r="A42" s="91" t="s">
        <v>1334</v>
      </c>
      <c r="B42" s="91" t="s">
        <v>1465</v>
      </c>
      <c r="C42" s="91" t="s">
        <v>1461</v>
      </c>
      <c r="D42" s="91" t="s">
        <v>1463</v>
      </c>
      <c r="E42" s="91" t="s">
        <v>1465</v>
      </c>
      <c r="F42" s="91" t="s">
        <v>201</v>
      </c>
      <c r="G42" s="91" t="s">
        <v>1334</v>
      </c>
      <c r="H42" s="91">
        <v>10</v>
      </c>
      <c r="I42" s="91" t="s">
        <v>1339</v>
      </c>
      <c r="J42" s="91" t="s">
        <v>1340</v>
      </c>
      <c r="K42" s="91" t="s">
        <v>1341</v>
      </c>
      <c r="L42" s="91" t="s">
        <v>1398</v>
      </c>
      <c r="M42" s="91" t="s">
        <v>1369</v>
      </c>
      <c r="N42" s="91" t="s">
        <v>1349</v>
      </c>
      <c r="O42" s="91" t="s">
        <v>4</v>
      </c>
      <c r="P42" s="91" t="s">
        <v>203</v>
      </c>
      <c r="Q42" s="91">
        <v>2318</v>
      </c>
      <c r="R42" s="91">
        <v>3</v>
      </c>
      <c r="S42" s="91" t="s">
        <v>249</v>
      </c>
      <c r="T42" s="91">
        <v>0.5</v>
      </c>
      <c r="U42" s="91" t="s">
        <v>250</v>
      </c>
      <c r="V42" s="93">
        <v>45109</v>
      </c>
      <c r="W42" s="93">
        <v>45115</v>
      </c>
      <c r="X42" s="93">
        <v>45137</v>
      </c>
      <c r="Y42" s="91">
        <v>12</v>
      </c>
      <c r="Z42" s="91" t="s">
        <v>207</v>
      </c>
      <c r="AA42" s="91">
        <v>10</v>
      </c>
      <c r="AB42" s="91" t="s">
        <v>207</v>
      </c>
      <c r="AC42" s="91" t="s">
        <v>610</v>
      </c>
      <c r="AD42" s="91" t="s">
        <v>212</v>
      </c>
      <c r="AE42" s="91" t="s">
        <v>212</v>
      </c>
      <c r="AF42" s="91">
        <v>0</v>
      </c>
      <c r="AG42" s="91" t="s">
        <v>249</v>
      </c>
      <c r="AH42" s="91">
        <v>0</v>
      </c>
      <c r="AI42" s="91" t="s">
        <v>250</v>
      </c>
      <c r="AJ42" s="91" t="s">
        <v>198</v>
      </c>
      <c r="AK42" s="91" t="s">
        <v>209</v>
      </c>
      <c r="AL42" s="91" t="s">
        <v>210</v>
      </c>
      <c r="AM42" s="94">
        <v>45115.494942129626</v>
      </c>
      <c r="AN42" s="91" t="s">
        <v>211</v>
      </c>
      <c r="AO42" s="92"/>
    </row>
    <row r="43" spans="1:41">
      <c r="A43" s="91" t="s">
        <v>1334</v>
      </c>
      <c r="B43" s="91" t="s">
        <v>1466</v>
      </c>
      <c r="C43" s="91" t="s">
        <v>1467</v>
      </c>
      <c r="D43" s="91" t="s">
        <v>1468</v>
      </c>
      <c r="E43" s="91" t="s">
        <v>1466</v>
      </c>
      <c r="F43" s="91" t="s">
        <v>201</v>
      </c>
      <c r="G43" s="91" t="s">
        <v>1334</v>
      </c>
      <c r="H43" s="91">
        <v>5</v>
      </c>
      <c r="I43" s="91" t="s">
        <v>1339</v>
      </c>
      <c r="J43" s="91" t="s">
        <v>1340</v>
      </c>
      <c r="K43" s="91" t="s">
        <v>202</v>
      </c>
      <c r="L43" s="91" t="s">
        <v>1398</v>
      </c>
      <c r="M43" s="91" t="s">
        <v>1369</v>
      </c>
      <c r="N43" s="91" t="s">
        <v>1349</v>
      </c>
      <c r="O43" s="91" t="s">
        <v>4</v>
      </c>
      <c r="P43" s="91" t="s">
        <v>203</v>
      </c>
      <c r="Q43" s="91" t="s">
        <v>121</v>
      </c>
      <c r="R43" s="91">
        <v>3</v>
      </c>
      <c r="S43" s="91" t="s">
        <v>249</v>
      </c>
      <c r="T43" s="91">
        <v>0.5</v>
      </c>
      <c r="U43" s="91" t="s">
        <v>250</v>
      </c>
      <c r="V43" s="93">
        <v>45112</v>
      </c>
      <c r="W43" s="93">
        <v>45118</v>
      </c>
      <c r="X43" s="93">
        <v>45139</v>
      </c>
      <c r="Y43" s="91">
        <v>12</v>
      </c>
      <c r="Z43" s="91" t="s">
        <v>207</v>
      </c>
      <c r="AA43" s="91">
        <v>10</v>
      </c>
      <c r="AB43" s="91" t="s">
        <v>207</v>
      </c>
      <c r="AC43" s="91" t="s">
        <v>208</v>
      </c>
      <c r="AD43" s="91">
        <v>312</v>
      </c>
      <c r="AE43" s="91" t="s">
        <v>237</v>
      </c>
      <c r="AF43" s="91">
        <v>3</v>
      </c>
      <c r="AG43" s="91" t="s">
        <v>249</v>
      </c>
      <c r="AH43" s="91">
        <v>0.5</v>
      </c>
      <c r="AI43" s="91" t="s">
        <v>250</v>
      </c>
      <c r="AJ43" s="91" t="s">
        <v>198</v>
      </c>
      <c r="AK43" s="91" t="s">
        <v>209</v>
      </c>
      <c r="AL43" s="91" t="s">
        <v>210</v>
      </c>
      <c r="AM43" s="94">
        <v>45115.649930555555</v>
      </c>
      <c r="AN43" s="91" t="s">
        <v>211</v>
      </c>
      <c r="AO43" s="92"/>
    </row>
    <row r="44" spans="1:41">
      <c r="A44" s="91" t="s">
        <v>1334</v>
      </c>
      <c r="B44" s="91" t="s">
        <v>1469</v>
      </c>
      <c r="C44" s="91" t="s">
        <v>462</v>
      </c>
      <c r="D44" s="91" t="s">
        <v>255</v>
      </c>
      <c r="E44" s="91" t="s">
        <v>1469</v>
      </c>
      <c r="F44" s="91" t="s">
        <v>201</v>
      </c>
      <c r="G44" s="91" t="s">
        <v>1334</v>
      </c>
      <c r="H44" s="91">
        <v>5</v>
      </c>
      <c r="I44" s="91" t="s">
        <v>1339</v>
      </c>
      <c r="J44" s="91" t="s">
        <v>1340</v>
      </c>
      <c r="K44" s="91" t="s">
        <v>202</v>
      </c>
      <c r="L44" s="91" t="s">
        <v>1398</v>
      </c>
      <c r="M44" s="91" t="s">
        <v>1369</v>
      </c>
      <c r="N44" s="91" t="s">
        <v>1349</v>
      </c>
      <c r="O44" s="91" t="s">
        <v>4</v>
      </c>
      <c r="P44" s="91" t="s">
        <v>203</v>
      </c>
      <c r="Q44" s="91" t="s">
        <v>121</v>
      </c>
      <c r="R44" s="91">
        <v>3</v>
      </c>
      <c r="S44" s="91" t="s">
        <v>249</v>
      </c>
      <c r="T44" s="91">
        <v>0.5</v>
      </c>
      <c r="U44" s="91" t="s">
        <v>250</v>
      </c>
      <c r="V44" s="93">
        <v>45108</v>
      </c>
      <c r="W44" s="93">
        <v>45111</v>
      </c>
      <c r="X44" s="93">
        <v>45134</v>
      </c>
      <c r="Y44" s="91">
        <v>15</v>
      </c>
      <c r="Z44" s="91" t="s">
        <v>207</v>
      </c>
      <c r="AA44" s="91">
        <v>10</v>
      </c>
      <c r="AB44" s="91" t="s">
        <v>207</v>
      </c>
      <c r="AC44" s="91" t="s">
        <v>208</v>
      </c>
      <c r="AD44" s="91">
        <v>468</v>
      </c>
      <c r="AE44" s="91" t="s">
        <v>1450</v>
      </c>
      <c r="AF44" s="91">
        <v>3</v>
      </c>
      <c r="AG44" s="91" t="s">
        <v>249</v>
      </c>
      <c r="AH44" s="91">
        <v>0.5</v>
      </c>
      <c r="AI44" s="91" t="s">
        <v>250</v>
      </c>
      <c r="AJ44" s="91" t="s">
        <v>198</v>
      </c>
      <c r="AK44" s="91" t="s">
        <v>209</v>
      </c>
      <c r="AL44" s="91" t="s">
        <v>210</v>
      </c>
      <c r="AM44" s="94">
        <v>45116.085358796299</v>
      </c>
      <c r="AN44" s="91" t="s">
        <v>211</v>
      </c>
      <c r="AO44" s="92"/>
    </row>
    <row r="45" spans="1:41">
      <c r="A45" s="91" t="s">
        <v>1334</v>
      </c>
      <c r="B45" s="91" t="s">
        <v>1470</v>
      </c>
      <c r="C45" s="91" t="s">
        <v>1471</v>
      </c>
      <c r="D45" s="91" t="s">
        <v>230</v>
      </c>
      <c r="E45" s="91" t="s">
        <v>200</v>
      </c>
      <c r="F45" s="91" t="s">
        <v>201</v>
      </c>
      <c r="G45" s="91" t="s">
        <v>198</v>
      </c>
      <c r="H45" s="91">
        <v>6</v>
      </c>
      <c r="I45" s="91" t="s">
        <v>1364</v>
      </c>
      <c r="J45" s="91" t="s">
        <v>1365</v>
      </c>
      <c r="K45" s="91" t="s">
        <v>217</v>
      </c>
      <c r="L45" s="91" t="s">
        <v>220</v>
      </c>
      <c r="M45" s="91" t="s">
        <v>1342</v>
      </c>
      <c r="N45" s="91" t="s">
        <v>1343</v>
      </c>
      <c r="O45" s="91" t="s">
        <v>4</v>
      </c>
      <c r="P45" s="91" t="s">
        <v>203</v>
      </c>
      <c r="Q45" s="91">
        <v>2253</v>
      </c>
      <c r="R45" s="91">
        <v>3</v>
      </c>
      <c r="S45" s="91" t="s">
        <v>249</v>
      </c>
      <c r="T45" s="91">
        <v>0.5</v>
      </c>
      <c r="U45" s="91" t="s">
        <v>250</v>
      </c>
      <c r="V45" s="93">
        <v>45115</v>
      </c>
      <c r="W45" s="93">
        <v>45117</v>
      </c>
      <c r="X45" s="93">
        <v>45138</v>
      </c>
      <c r="Y45" s="91">
        <v>15</v>
      </c>
      <c r="Z45" s="91" t="s">
        <v>207</v>
      </c>
      <c r="AA45" s="91">
        <v>12</v>
      </c>
      <c r="AB45" s="91" t="s">
        <v>207</v>
      </c>
      <c r="AC45" s="91" t="s">
        <v>610</v>
      </c>
      <c r="AD45" s="91" t="s">
        <v>212</v>
      </c>
      <c r="AE45" s="91" t="s">
        <v>212</v>
      </c>
      <c r="AF45" s="91">
        <v>0</v>
      </c>
      <c r="AG45" s="91" t="s">
        <v>204</v>
      </c>
      <c r="AH45" s="91">
        <v>0</v>
      </c>
      <c r="AI45" s="91" t="s">
        <v>205</v>
      </c>
      <c r="AJ45" s="91" t="s">
        <v>208</v>
      </c>
      <c r="AK45" s="91" t="s">
        <v>209</v>
      </c>
      <c r="AL45" s="91" t="s">
        <v>210</v>
      </c>
      <c r="AM45" s="94">
        <v>45116.231226851851</v>
      </c>
      <c r="AN45" s="91" t="s">
        <v>211</v>
      </c>
      <c r="AO45" s="92"/>
    </row>
    <row r="46" spans="1:41">
      <c r="A46" s="91" t="s">
        <v>1334</v>
      </c>
      <c r="B46" s="91" t="s">
        <v>1470</v>
      </c>
      <c r="C46" s="91" t="s">
        <v>1471</v>
      </c>
      <c r="D46" s="91" t="s">
        <v>230</v>
      </c>
      <c r="E46" s="91" t="s">
        <v>200</v>
      </c>
      <c r="F46" s="91" t="s">
        <v>201</v>
      </c>
      <c r="G46" s="91" t="s">
        <v>198</v>
      </c>
      <c r="H46" s="91">
        <v>6</v>
      </c>
      <c r="I46" s="91" t="s">
        <v>1364</v>
      </c>
      <c r="J46" s="91" t="s">
        <v>1365</v>
      </c>
      <c r="K46" s="91" t="s">
        <v>217</v>
      </c>
      <c r="L46" s="91" t="s">
        <v>220</v>
      </c>
      <c r="M46" s="91" t="s">
        <v>1342</v>
      </c>
      <c r="N46" s="91" t="s">
        <v>1343</v>
      </c>
      <c r="O46" s="91" t="s">
        <v>4</v>
      </c>
      <c r="P46" s="91" t="s">
        <v>203</v>
      </c>
      <c r="Q46" s="91">
        <v>2253</v>
      </c>
      <c r="R46" s="91">
        <v>3</v>
      </c>
      <c r="S46" s="91" t="s">
        <v>249</v>
      </c>
      <c r="T46" s="91">
        <v>0.5</v>
      </c>
      <c r="U46" s="91" t="s">
        <v>250</v>
      </c>
      <c r="V46" s="93">
        <v>45115</v>
      </c>
      <c r="W46" s="91" t="s">
        <v>206</v>
      </c>
      <c r="X46" s="91" t="s">
        <v>206</v>
      </c>
      <c r="Y46" s="91">
        <v>0</v>
      </c>
      <c r="Z46" s="91" t="s">
        <v>207</v>
      </c>
      <c r="AA46" s="91">
        <v>0</v>
      </c>
      <c r="AB46" s="91" t="s">
        <v>207</v>
      </c>
      <c r="AC46" s="91" t="s">
        <v>610</v>
      </c>
      <c r="AD46" s="91" t="s">
        <v>212</v>
      </c>
      <c r="AE46" s="91" t="s">
        <v>212</v>
      </c>
      <c r="AF46" s="91">
        <v>0</v>
      </c>
      <c r="AG46" s="91" t="s">
        <v>204</v>
      </c>
      <c r="AH46" s="91">
        <v>0</v>
      </c>
      <c r="AI46" s="91" t="s">
        <v>205</v>
      </c>
      <c r="AJ46" s="91" t="s">
        <v>198</v>
      </c>
      <c r="AK46" s="91" t="s">
        <v>209</v>
      </c>
      <c r="AL46" s="91" t="s">
        <v>210</v>
      </c>
      <c r="AM46" s="94">
        <v>45116.231226851851</v>
      </c>
      <c r="AN46" s="91" t="s">
        <v>211</v>
      </c>
      <c r="AO46" s="92"/>
    </row>
    <row r="47" spans="1:41">
      <c r="A47" s="91" t="s">
        <v>1334</v>
      </c>
      <c r="B47" s="91" t="s">
        <v>1472</v>
      </c>
      <c r="C47" s="91" t="s">
        <v>225</v>
      </c>
      <c r="D47" s="91" t="s">
        <v>1473</v>
      </c>
      <c r="E47" s="91" t="s">
        <v>200</v>
      </c>
      <c r="F47" s="91" t="s">
        <v>201</v>
      </c>
      <c r="G47" s="91" t="s">
        <v>1334</v>
      </c>
      <c r="H47" s="91">
        <v>10</v>
      </c>
      <c r="I47" s="91" t="s">
        <v>1364</v>
      </c>
      <c r="J47" s="91" t="s">
        <v>1365</v>
      </c>
      <c r="K47" s="91" t="s">
        <v>202</v>
      </c>
      <c r="L47" s="91" t="s">
        <v>220</v>
      </c>
      <c r="M47" s="91" t="s">
        <v>1342</v>
      </c>
      <c r="N47" s="91" t="s">
        <v>1343</v>
      </c>
      <c r="O47" s="91" t="s">
        <v>4</v>
      </c>
      <c r="P47" s="91" t="s">
        <v>203</v>
      </c>
      <c r="Q47" s="91" t="s">
        <v>1378</v>
      </c>
      <c r="R47" s="91">
        <v>3</v>
      </c>
      <c r="S47" s="91" t="s">
        <v>249</v>
      </c>
      <c r="T47" s="91">
        <v>0.5</v>
      </c>
      <c r="U47" s="91" t="s">
        <v>250</v>
      </c>
      <c r="V47" s="93">
        <v>45107</v>
      </c>
      <c r="W47" s="93">
        <v>45119</v>
      </c>
      <c r="X47" s="93">
        <v>45139</v>
      </c>
      <c r="Y47" s="91">
        <v>15</v>
      </c>
      <c r="Z47" s="91" t="s">
        <v>207</v>
      </c>
      <c r="AA47" s="91">
        <v>10</v>
      </c>
      <c r="AB47" s="91" t="s">
        <v>207</v>
      </c>
      <c r="AC47" s="91" t="s">
        <v>610</v>
      </c>
      <c r="AD47" s="91" t="s">
        <v>212</v>
      </c>
      <c r="AE47" s="91" t="s">
        <v>212</v>
      </c>
      <c r="AF47" s="91">
        <v>0</v>
      </c>
      <c r="AG47" s="91" t="s">
        <v>204</v>
      </c>
      <c r="AH47" s="91">
        <v>0</v>
      </c>
      <c r="AI47" s="91" t="s">
        <v>205</v>
      </c>
      <c r="AJ47" s="91" t="s">
        <v>198</v>
      </c>
      <c r="AK47" s="91" t="s">
        <v>209</v>
      </c>
      <c r="AL47" s="91" t="s">
        <v>210</v>
      </c>
      <c r="AM47" s="94">
        <v>45116.270868055559</v>
      </c>
      <c r="AN47" s="91" t="s">
        <v>211</v>
      </c>
      <c r="AO47" s="92"/>
    </row>
    <row r="48" spans="1:41">
      <c r="A48" s="91" t="s">
        <v>1334</v>
      </c>
      <c r="B48" s="91" t="s">
        <v>1474</v>
      </c>
      <c r="C48" s="91" t="s">
        <v>1475</v>
      </c>
      <c r="D48" s="91" t="s">
        <v>1476</v>
      </c>
      <c r="E48" s="91" t="s">
        <v>200</v>
      </c>
      <c r="F48" s="91" t="s">
        <v>201</v>
      </c>
      <c r="G48" s="91" t="s">
        <v>1334</v>
      </c>
      <c r="H48" s="91">
        <v>8</v>
      </c>
      <c r="I48" s="91" t="s">
        <v>1339</v>
      </c>
      <c r="J48" s="91" t="s">
        <v>1430</v>
      </c>
      <c r="K48" s="91" t="s">
        <v>217</v>
      </c>
      <c r="L48" s="91" t="s">
        <v>220</v>
      </c>
      <c r="M48" s="91" t="s">
        <v>1342</v>
      </c>
      <c r="N48" s="91" t="s">
        <v>1343</v>
      </c>
      <c r="O48" s="91" t="s">
        <v>4</v>
      </c>
      <c r="P48" s="91" t="s">
        <v>203</v>
      </c>
      <c r="Q48" s="91">
        <v>2121</v>
      </c>
      <c r="R48" s="91">
        <v>3</v>
      </c>
      <c r="S48" s="91" t="s">
        <v>249</v>
      </c>
      <c r="T48" s="91">
        <v>0.5</v>
      </c>
      <c r="U48" s="91" t="s">
        <v>250</v>
      </c>
      <c r="V48" s="93">
        <v>45115</v>
      </c>
      <c r="W48" s="93">
        <v>45121</v>
      </c>
      <c r="X48" s="93">
        <v>45142</v>
      </c>
      <c r="Y48" s="91">
        <v>12</v>
      </c>
      <c r="Z48" s="91" t="s">
        <v>207</v>
      </c>
      <c r="AA48" s="91">
        <v>10</v>
      </c>
      <c r="AB48" s="91" t="s">
        <v>207</v>
      </c>
      <c r="AC48" s="91" t="s">
        <v>610</v>
      </c>
      <c r="AD48" s="91" t="s">
        <v>212</v>
      </c>
      <c r="AE48" s="91" t="s">
        <v>212</v>
      </c>
      <c r="AF48" s="91">
        <v>0</v>
      </c>
      <c r="AG48" s="91" t="s">
        <v>204</v>
      </c>
      <c r="AH48" s="91">
        <v>0</v>
      </c>
      <c r="AI48" s="91" t="s">
        <v>205</v>
      </c>
      <c r="AJ48" s="91" t="s">
        <v>208</v>
      </c>
      <c r="AK48" s="91" t="s">
        <v>209</v>
      </c>
      <c r="AL48" s="91" t="s">
        <v>210</v>
      </c>
      <c r="AM48" s="94">
        <v>45116.450127314813</v>
      </c>
      <c r="AN48" s="91" t="s">
        <v>211</v>
      </c>
      <c r="AO48" s="92"/>
    </row>
    <row r="49" spans="1:41">
      <c r="A49" s="91" t="s">
        <v>198</v>
      </c>
      <c r="B49" s="91" t="s">
        <v>1477</v>
      </c>
      <c r="C49" s="91" t="s">
        <v>1478</v>
      </c>
      <c r="D49" s="91" t="s">
        <v>1479</v>
      </c>
      <c r="E49" s="91" t="s">
        <v>200</v>
      </c>
      <c r="F49" s="91" t="s">
        <v>201</v>
      </c>
      <c r="G49" s="91" t="s">
        <v>198</v>
      </c>
      <c r="H49" s="91">
        <v>5</v>
      </c>
      <c r="I49" s="91" t="s">
        <v>1339</v>
      </c>
      <c r="J49" s="91" t="s">
        <v>1365</v>
      </c>
      <c r="K49" s="91" t="s">
        <v>202</v>
      </c>
      <c r="L49" s="91" t="s">
        <v>220</v>
      </c>
      <c r="M49" s="91" t="s">
        <v>1342</v>
      </c>
      <c r="N49" s="91" t="s">
        <v>1343</v>
      </c>
      <c r="O49" s="91" t="s">
        <v>4</v>
      </c>
      <c r="P49" s="91" t="s">
        <v>203</v>
      </c>
      <c r="Q49" s="91">
        <v>2253</v>
      </c>
      <c r="R49" s="91">
        <v>3</v>
      </c>
      <c r="S49" s="91" t="s">
        <v>249</v>
      </c>
      <c r="T49" s="91">
        <v>0.5</v>
      </c>
      <c r="U49" s="91" t="s">
        <v>250</v>
      </c>
      <c r="V49" s="93">
        <v>45115</v>
      </c>
      <c r="W49" s="93">
        <v>45120</v>
      </c>
      <c r="X49" s="93">
        <v>45145</v>
      </c>
      <c r="Y49" s="91">
        <v>15</v>
      </c>
      <c r="Z49" s="91" t="s">
        <v>207</v>
      </c>
      <c r="AA49" s="91">
        <v>10</v>
      </c>
      <c r="AB49" s="91" t="s">
        <v>207</v>
      </c>
      <c r="AC49" s="91" t="s">
        <v>610</v>
      </c>
      <c r="AD49" s="91" t="s">
        <v>212</v>
      </c>
      <c r="AE49" s="91" t="s">
        <v>212</v>
      </c>
      <c r="AF49" s="91">
        <v>0</v>
      </c>
      <c r="AG49" s="91" t="s">
        <v>204</v>
      </c>
      <c r="AH49" s="91">
        <v>0</v>
      </c>
      <c r="AI49" s="91" t="s">
        <v>205</v>
      </c>
      <c r="AJ49" s="91" t="s">
        <v>198</v>
      </c>
      <c r="AK49" s="91" t="s">
        <v>209</v>
      </c>
      <c r="AL49" s="91" t="s">
        <v>210</v>
      </c>
      <c r="AM49" s="94">
        <v>45116.485868055555</v>
      </c>
      <c r="AN49" s="91" t="s">
        <v>211</v>
      </c>
      <c r="AO49" s="92"/>
    </row>
    <row r="50" spans="1:41">
      <c r="A50" s="91" t="s">
        <v>1334</v>
      </c>
      <c r="B50" s="91" t="s">
        <v>1480</v>
      </c>
      <c r="C50" s="91" t="s">
        <v>1481</v>
      </c>
      <c r="D50" s="91" t="s">
        <v>1482</v>
      </c>
      <c r="E50" s="91" t="s">
        <v>231</v>
      </c>
      <c r="F50" s="91" t="s">
        <v>201</v>
      </c>
      <c r="G50" s="91" t="s">
        <v>1334</v>
      </c>
      <c r="H50" s="91">
        <v>5</v>
      </c>
      <c r="I50" s="91" t="s">
        <v>1483</v>
      </c>
      <c r="J50" s="91" t="s">
        <v>1484</v>
      </c>
      <c r="K50" s="91" t="s">
        <v>217</v>
      </c>
      <c r="L50" s="91" t="s">
        <v>220</v>
      </c>
      <c r="M50" s="91" t="s">
        <v>1342</v>
      </c>
      <c r="N50" s="91" t="s">
        <v>1349</v>
      </c>
      <c r="O50" s="91" t="s">
        <v>4</v>
      </c>
      <c r="P50" s="91" t="s">
        <v>203</v>
      </c>
      <c r="Q50" s="91" t="s">
        <v>1485</v>
      </c>
      <c r="R50" s="91">
        <v>3</v>
      </c>
      <c r="S50" s="91" t="s">
        <v>249</v>
      </c>
      <c r="T50" s="91">
        <v>0.5</v>
      </c>
      <c r="U50" s="91" t="s">
        <v>250</v>
      </c>
      <c r="V50" s="93">
        <v>45099</v>
      </c>
      <c r="W50" s="93">
        <v>45121</v>
      </c>
      <c r="X50" s="93">
        <v>45121</v>
      </c>
      <c r="Y50" s="91">
        <v>15</v>
      </c>
      <c r="Z50" s="91" t="s">
        <v>207</v>
      </c>
      <c r="AA50" s="91">
        <v>10</v>
      </c>
      <c r="AB50" s="91" t="s">
        <v>207</v>
      </c>
      <c r="AC50" s="91" t="s">
        <v>610</v>
      </c>
      <c r="AD50" s="91" t="s">
        <v>212</v>
      </c>
      <c r="AE50" s="91" t="s">
        <v>212</v>
      </c>
      <c r="AF50" s="91">
        <v>0</v>
      </c>
      <c r="AG50" s="91" t="s">
        <v>204</v>
      </c>
      <c r="AH50" s="91">
        <v>0</v>
      </c>
      <c r="AI50" s="91" t="s">
        <v>205</v>
      </c>
      <c r="AJ50" s="91" t="s">
        <v>208</v>
      </c>
      <c r="AK50" s="91" t="s">
        <v>1486</v>
      </c>
      <c r="AL50" s="91" t="s">
        <v>210</v>
      </c>
      <c r="AM50" s="94">
        <v>45120.306157407409</v>
      </c>
      <c r="AN50" s="91" t="s">
        <v>211</v>
      </c>
      <c r="AO50" s="92"/>
    </row>
    <row r="51" spans="1:41">
      <c r="A51" s="91" t="s">
        <v>1334</v>
      </c>
      <c r="B51" s="91" t="s">
        <v>1487</v>
      </c>
      <c r="C51" s="91" t="s">
        <v>1488</v>
      </c>
      <c r="D51" s="91" t="s">
        <v>1489</v>
      </c>
      <c r="E51" s="91" t="s">
        <v>231</v>
      </c>
      <c r="F51" s="91" t="s">
        <v>201</v>
      </c>
      <c r="G51" s="91" t="s">
        <v>1334</v>
      </c>
      <c r="H51" s="91">
        <v>6</v>
      </c>
      <c r="I51" s="91" t="s">
        <v>1483</v>
      </c>
      <c r="J51" s="91" t="s">
        <v>1484</v>
      </c>
      <c r="K51" s="91" t="s">
        <v>202</v>
      </c>
      <c r="L51" s="91" t="s">
        <v>220</v>
      </c>
      <c r="M51" s="91" t="s">
        <v>1342</v>
      </c>
      <c r="N51" s="91" t="s">
        <v>1349</v>
      </c>
      <c r="O51" s="91" t="s">
        <v>4</v>
      </c>
      <c r="P51" s="91" t="s">
        <v>203</v>
      </c>
      <c r="Q51" s="91">
        <v>2253</v>
      </c>
      <c r="R51" s="91">
        <v>3</v>
      </c>
      <c r="S51" s="91" t="s">
        <v>249</v>
      </c>
      <c r="T51" s="91">
        <v>0.5</v>
      </c>
      <c r="U51" s="91" t="s">
        <v>250</v>
      </c>
      <c r="V51" s="93">
        <v>45097</v>
      </c>
      <c r="W51" s="93">
        <v>45082</v>
      </c>
      <c r="X51" s="93">
        <v>45103</v>
      </c>
      <c r="Y51" s="91">
        <v>20</v>
      </c>
      <c r="Z51" s="91" t="s">
        <v>207</v>
      </c>
      <c r="AA51" s="91">
        <v>15</v>
      </c>
      <c r="AB51" s="91" t="s">
        <v>207</v>
      </c>
      <c r="AC51" s="91" t="s">
        <v>610</v>
      </c>
      <c r="AD51" s="91" t="s">
        <v>212</v>
      </c>
      <c r="AE51" s="91" t="s">
        <v>212</v>
      </c>
      <c r="AF51" s="91">
        <v>0</v>
      </c>
      <c r="AG51" s="91" t="s">
        <v>204</v>
      </c>
      <c r="AH51" s="91">
        <v>0</v>
      </c>
      <c r="AI51" s="91" t="s">
        <v>205</v>
      </c>
      <c r="AJ51" s="91" t="s">
        <v>198</v>
      </c>
      <c r="AK51" s="91" t="s">
        <v>1486</v>
      </c>
      <c r="AL51" s="91" t="s">
        <v>210</v>
      </c>
      <c r="AM51" s="94">
        <v>45120.310046296298</v>
      </c>
      <c r="AN51" s="91" t="s">
        <v>211</v>
      </c>
      <c r="AO51" s="92"/>
    </row>
    <row r="52" spans="1:41">
      <c r="A52" s="91" t="s">
        <v>1334</v>
      </c>
      <c r="B52" s="91" t="s">
        <v>1490</v>
      </c>
      <c r="C52" s="91" t="s">
        <v>1491</v>
      </c>
      <c r="D52" s="91" t="s">
        <v>1492</v>
      </c>
      <c r="E52" s="91" t="s">
        <v>228</v>
      </c>
      <c r="F52" s="91" t="s">
        <v>201</v>
      </c>
      <c r="G52" s="91" t="s">
        <v>1334</v>
      </c>
      <c r="H52" s="91">
        <v>15</v>
      </c>
      <c r="I52" s="91" t="s">
        <v>1483</v>
      </c>
      <c r="J52" s="91" t="s">
        <v>1493</v>
      </c>
      <c r="K52" s="91" t="s">
        <v>217</v>
      </c>
      <c r="L52" s="91" t="s">
        <v>220</v>
      </c>
      <c r="M52" s="91" t="s">
        <v>1342</v>
      </c>
      <c r="N52" s="91" t="s">
        <v>1343</v>
      </c>
      <c r="O52" s="91" t="s">
        <v>4</v>
      </c>
      <c r="P52" s="91" t="s">
        <v>203</v>
      </c>
      <c r="Q52" s="91" t="s">
        <v>1350</v>
      </c>
      <c r="R52" s="91">
        <v>3</v>
      </c>
      <c r="S52" s="91" t="s">
        <v>249</v>
      </c>
      <c r="T52" s="91">
        <v>0.5</v>
      </c>
      <c r="U52" s="91" t="s">
        <v>250</v>
      </c>
      <c r="V52" s="93">
        <v>45098</v>
      </c>
      <c r="W52" s="93">
        <v>45126</v>
      </c>
      <c r="X52" s="93">
        <v>45146</v>
      </c>
      <c r="Y52" s="91">
        <v>15</v>
      </c>
      <c r="Z52" s="91" t="s">
        <v>207</v>
      </c>
      <c r="AA52" s="91">
        <v>10</v>
      </c>
      <c r="AB52" s="91" t="s">
        <v>207</v>
      </c>
      <c r="AC52" s="91" t="s">
        <v>610</v>
      </c>
      <c r="AD52" s="91" t="s">
        <v>212</v>
      </c>
      <c r="AE52" s="91" t="s">
        <v>212</v>
      </c>
      <c r="AF52" s="91">
        <v>0</v>
      </c>
      <c r="AG52" s="91" t="s">
        <v>204</v>
      </c>
      <c r="AH52" s="91">
        <v>0</v>
      </c>
      <c r="AI52" s="91" t="s">
        <v>205</v>
      </c>
      <c r="AJ52" s="91" t="s">
        <v>208</v>
      </c>
      <c r="AK52" s="91" t="s">
        <v>1486</v>
      </c>
      <c r="AL52" s="91" t="s">
        <v>210</v>
      </c>
      <c r="AM52" s="94">
        <v>45120.314502314817</v>
      </c>
      <c r="AN52" s="91" t="s">
        <v>211</v>
      </c>
      <c r="AO52" s="92"/>
    </row>
    <row r="53" spans="1:41">
      <c r="A53" s="91" t="s">
        <v>1334</v>
      </c>
      <c r="B53" s="91" t="s">
        <v>1494</v>
      </c>
      <c r="C53" s="91" t="s">
        <v>1495</v>
      </c>
      <c r="D53" s="91" t="s">
        <v>1496</v>
      </c>
      <c r="E53" s="91" t="s">
        <v>228</v>
      </c>
      <c r="F53" s="91" t="s">
        <v>201</v>
      </c>
      <c r="G53" s="91" t="s">
        <v>1334</v>
      </c>
      <c r="H53" s="91">
        <v>5</v>
      </c>
      <c r="I53" s="91" t="s">
        <v>1483</v>
      </c>
      <c r="J53" s="91" t="s">
        <v>1484</v>
      </c>
      <c r="K53" s="91" t="s">
        <v>217</v>
      </c>
      <c r="L53" s="91" t="s">
        <v>220</v>
      </c>
      <c r="M53" s="91" t="s">
        <v>1342</v>
      </c>
      <c r="N53" s="91" t="s">
        <v>1343</v>
      </c>
      <c r="O53" s="91" t="s">
        <v>4</v>
      </c>
      <c r="P53" s="91" t="s">
        <v>203</v>
      </c>
      <c r="Q53" s="91">
        <v>2121</v>
      </c>
      <c r="R53" s="91">
        <v>3</v>
      </c>
      <c r="S53" s="91" t="s">
        <v>249</v>
      </c>
      <c r="T53" s="91">
        <v>0.5</v>
      </c>
      <c r="U53" s="91" t="s">
        <v>250</v>
      </c>
      <c r="V53" s="93">
        <v>45098</v>
      </c>
      <c r="W53" s="93">
        <v>45123</v>
      </c>
      <c r="X53" s="93">
        <v>45143</v>
      </c>
      <c r="Y53" s="91">
        <v>20</v>
      </c>
      <c r="Z53" s="91" t="s">
        <v>207</v>
      </c>
      <c r="AA53" s="91">
        <v>15</v>
      </c>
      <c r="AB53" s="91" t="s">
        <v>207</v>
      </c>
      <c r="AC53" s="91" t="s">
        <v>610</v>
      </c>
      <c r="AD53" s="91" t="s">
        <v>212</v>
      </c>
      <c r="AE53" s="91" t="s">
        <v>212</v>
      </c>
      <c r="AF53" s="91">
        <v>0</v>
      </c>
      <c r="AG53" s="91" t="s">
        <v>204</v>
      </c>
      <c r="AH53" s="91">
        <v>0</v>
      </c>
      <c r="AI53" s="91" t="s">
        <v>205</v>
      </c>
      <c r="AJ53" s="91" t="s">
        <v>198</v>
      </c>
      <c r="AK53" s="91" t="s">
        <v>1486</v>
      </c>
      <c r="AL53" s="91" t="s">
        <v>210</v>
      </c>
      <c r="AM53" s="94">
        <v>45120.427407407406</v>
      </c>
      <c r="AN53" s="91" t="s">
        <v>211</v>
      </c>
      <c r="AO53" s="92"/>
    </row>
    <row r="54" spans="1:41">
      <c r="A54" s="91" t="s">
        <v>1334</v>
      </c>
      <c r="B54" s="91" t="s">
        <v>1497</v>
      </c>
      <c r="C54" s="91" t="s">
        <v>1498</v>
      </c>
      <c r="D54" s="91" t="s">
        <v>1499</v>
      </c>
      <c r="E54" s="91" t="s">
        <v>231</v>
      </c>
      <c r="F54" s="91" t="s">
        <v>201</v>
      </c>
      <c r="G54" s="91" t="s">
        <v>1334</v>
      </c>
      <c r="H54" s="91">
        <v>11</v>
      </c>
      <c r="I54" s="91" t="s">
        <v>1483</v>
      </c>
      <c r="J54" s="91" t="s">
        <v>1500</v>
      </c>
      <c r="K54" s="91" t="s">
        <v>217</v>
      </c>
      <c r="L54" s="91" t="s">
        <v>220</v>
      </c>
      <c r="M54" s="91" t="s">
        <v>1342</v>
      </c>
      <c r="N54" s="91" t="s">
        <v>1343</v>
      </c>
      <c r="O54" s="91" t="s">
        <v>4</v>
      </c>
      <c r="P54" s="91" t="s">
        <v>203</v>
      </c>
      <c r="Q54" s="91" t="s">
        <v>1350</v>
      </c>
      <c r="R54" s="91">
        <v>3</v>
      </c>
      <c r="S54" s="91" t="s">
        <v>249</v>
      </c>
      <c r="T54" s="91">
        <v>0.5</v>
      </c>
      <c r="U54" s="91" t="s">
        <v>250</v>
      </c>
      <c r="V54" s="93">
        <v>45099</v>
      </c>
      <c r="W54" s="93">
        <v>45112</v>
      </c>
      <c r="X54" s="93">
        <v>45130</v>
      </c>
      <c r="Y54" s="91">
        <v>15</v>
      </c>
      <c r="Z54" s="91" t="s">
        <v>207</v>
      </c>
      <c r="AA54" s="91">
        <v>15</v>
      </c>
      <c r="AB54" s="91" t="s">
        <v>207</v>
      </c>
      <c r="AC54" s="91" t="s">
        <v>610</v>
      </c>
      <c r="AD54" s="91" t="s">
        <v>212</v>
      </c>
      <c r="AE54" s="91" t="s">
        <v>212</v>
      </c>
      <c r="AF54" s="91">
        <v>0</v>
      </c>
      <c r="AG54" s="91" t="s">
        <v>204</v>
      </c>
      <c r="AH54" s="91">
        <v>0</v>
      </c>
      <c r="AI54" s="91" t="s">
        <v>205</v>
      </c>
      <c r="AJ54" s="91" t="s">
        <v>208</v>
      </c>
      <c r="AK54" s="91" t="s">
        <v>1486</v>
      </c>
      <c r="AL54" s="91" t="s">
        <v>210</v>
      </c>
      <c r="AM54" s="94">
        <v>45120.523032407407</v>
      </c>
      <c r="AN54" s="91" t="s">
        <v>211</v>
      </c>
      <c r="AO54" s="92"/>
    </row>
    <row r="55" spans="1:41">
      <c r="A55" s="91" t="s">
        <v>1334</v>
      </c>
      <c r="B55" s="91" t="s">
        <v>1501</v>
      </c>
      <c r="C55" s="91" t="s">
        <v>1502</v>
      </c>
      <c r="D55" s="91" t="s">
        <v>1503</v>
      </c>
      <c r="E55" s="91" t="s">
        <v>231</v>
      </c>
      <c r="F55" s="91" t="s">
        <v>201</v>
      </c>
      <c r="G55" s="91" t="s">
        <v>1334</v>
      </c>
      <c r="H55" s="91">
        <v>10</v>
      </c>
      <c r="I55" s="91" t="s">
        <v>1483</v>
      </c>
      <c r="J55" s="91" t="s">
        <v>1484</v>
      </c>
      <c r="K55" s="91" t="s">
        <v>202</v>
      </c>
      <c r="L55" s="91" t="s">
        <v>220</v>
      </c>
      <c r="M55" s="91" t="s">
        <v>1342</v>
      </c>
      <c r="N55" s="91" t="s">
        <v>1343</v>
      </c>
      <c r="O55" s="91" t="s">
        <v>4</v>
      </c>
      <c r="P55" s="91" t="s">
        <v>203</v>
      </c>
      <c r="Q55" s="91">
        <v>2121</v>
      </c>
      <c r="R55" s="91">
        <v>3</v>
      </c>
      <c r="S55" s="91" t="s">
        <v>249</v>
      </c>
      <c r="T55" s="91">
        <v>0.5</v>
      </c>
      <c r="U55" s="91" t="s">
        <v>250</v>
      </c>
      <c r="V55" s="93">
        <v>45099</v>
      </c>
      <c r="W55" s="93">
        <v>45113</v>
      </c>
      <c r="X55" s="93">
        <v>45134</v>
      </c>
      <c r="Y55" s="91">
        <v>15</v>
      </c>
      <c r="Z55" s="91" t="s">
        <v>207</v>
      </c>
      <c r="AA55" s="91">
        <v>15</v>
      </c>
      <c r="AB55" s="91" t="s">
        <v>207</v>
      </c>
      <c r="AC55" s="91" t="s">
        <v>610</v>
      </c>
      <c r="AD55" s="91" t="s">
        <v>212</v>
      </c>
      <c r="AE55" s="91" t="s">
        <v>212</v>
      </c>
      <c r="AF55" s="91">
        <v>0</v>
      </c>
      <c r="AG55" s="91" t="s">
        <v>204</v>
      </c>
      <c r="AH55" s="91">
        <v>0</v>
      </c>
      <c r="AI55" s="91" t="s">
        <v>205</v>
      </c>
      <c r="AJ55" s="91" t="s">
        <v>208</v>
      </c>
      <c r="AK55" s="91" t="s">
        <v>1486</v>
      </c>
      <c r="AL55" s="91" t="s">
        <v>210</v>
      </c>
      <c r="AM55" s="94">
        <v>45121.206203703703</v>
      </c>
      <c r="AN55" s="91" t="s">
        <v>211</v>
      </c>
      <c r="AO55" s="92"/>
    </row>
    <row r="56" spans="1:41">
      <c r="A56" s="91" t="s">
        <v>1334</v>
      </c>
      <c r="B56" s="91" t="s">
        <v>1504</v>
      </c>
      <c r="C56" s="91" t="s">
        <v>1505</v>
      </c>
      <c r="D56" s="91" t="s">
        <v>1506</v>
      </c>
      <c r="E56" s="91" t="s">
        <v>231</v>
      </c>
      <c r="F56" s="91" t="s">
        <v>201</v>
      </c>
      <c r="G56" s="91" t="s">
        <v>1334</v>
      </c>
      <c r="H56" s="91">
        <v>5</v>
      </c>
      <c r="I56" s="91" t="s">
        <v>1483</v>
      </c>
      <c r="J56" s="91" t="s">
        <v>1484</v>
      </c>
      <c r="K56" s="91" t="s">
        <v>217</v>
      </c>
      <c r="L56" s="91" t="s">
        <v>220</v>
      </c>
      <c r="M56" s="91" t="s">
        <v>1342</v>
      </c>
      <c r="N56" s="91" t="s">
        <v>1343</v>
      </c>
      <c r="O56" s="91" t="s">
        <v>4</v>
      </c>
      <c r="P56" s="91" t="s">
        <v>203</v>
      </c>
      <c r="Q56" s="91">
        <v>2121</v>
      </c>
      <c r="R56" s="91">
        <v>3</v>
      </c>
      <c r="S56" s="91" t="s">
        <v>249</v>
      </c>
      <c r="T56" s="91">
        <v>0.5</v>
      </c>
      <c r="U56" s="91" t="s">
        <v>250</v>
      </c>
      <c r="V56" s="93">
        <v>45107</v>
      </c>
      <c r="W56" s="93">
        <v>45109</v>
      </c>
      <c r="X56" s="93">
        <v>45129</v>
      </c>
      <c r="Y56" s="91">
        <v>20</v>
      </c>
      <c r="Z56" s="91" t="s">
        <v>207</v>
      </c>
      <c r="AA56" s="91">
        <v>15</v>
      </c>
      <c r="AB56" s="91" t="s">
        <v>207</v>
      </c>
      <c r="AC56" s="91" t="s">
        <v>610</v>
      </c>
      <c r="AD56" s="91" t="s">
        <v>212</v>
      </c>
      <c r="AE56" s="91" t="s">
        <v>212</v>
      </c>
      <c r="AF56" s="91">
        <v>0</v>
      </c>
      <c r="AG56" s="91" t="s">
        <v>204</v>
      </c>
      <c r="AH56" s="91">
        <v>0</v>
      </c>
      <c r="AI56" s="91" t="s">
        <v>205</v>
      </c>
      <c r="AJ56" s="91" t="s">
        <v>208</v>
      </c>
      <c r="AK56" s="91" t="s">
        <v>1486</v>
      </c>
      <c r="AL56" s="91" t="s">
        <v>210</v>
      </c>
      <c r="AM56" s="94">
        <v>45122.250069444446</v>
      </c>
      <c r="AN56" s="91" t="s">
        <v>211</v>
      </c>
      <c r="AO56" s="92"/>
    </row>
    <row r="57" spans="1:41">
      <c r="A57" s="91" t="s">
        <v>1334</v>
      </c>
      <c r="B57" s="91" t="s">
        <v>1507</v>
      </c>
      <c r="C57" s="91" t="s">
        <v>1508</v>
      </c>
      <c r="D57" s="91" t="s">
        <v>1509</v>
      </c>
      <c r="E57" s="91" t="s">
        <v>231</v>
      </c>
      <c r="F57" s="91" t="s">
        <v>201</v>
      </c>
      <c r="G57" s="91" t="s">
        <v>1334</v>
      </c>
      <c r="H57" s="91">
        <v>6</v>
      </c>
      <c r="I57" s="91" t="s">
        <v>1483</v>
      </c>
      <c r="J57" s="91" t="s">
        <v>1484</v>
      </c>
      <c r="K57" s="91" t="s">
        <v>217</v>
      </c>
      <c r="L57" s="91" t="s">
        <v>220</v>
      </c>
      <c r="M57" s="91" t="s">
        <v>1342</v>
      </c>
      <c r="N57" s="91" t="s">
        <v>1343</v>
      </c>
      <c r="O57" s="91" t="s">
        <v>4</v>
      </c>
      <c r="P57" s="91" t="s">
        <v>203</v>
      </c>
      <c r="Q57" s="91" t="s">
        <v>1350</v>
      </c>
      <c r="R57" s="91">
        <v>3</v>
      </c>
      <c r="S57" s="91" t="s">
        <v>249</v>
      </c>
      <c r="T57" s="91">
        <v>0.5</v>
      </c>
      <c r="U57" s="91" t="s">
        <v>250</v>
      </c>
      <c r="V57" s="93">
        <v>45100</v>
      </c>
      <c r="W57" s="93">
        <v>45108</v>
      </c>
      <c r="X57" s="93">
        <v>45127</v>
      </c>
      <c r="Y57" s="91">
        <v>15</v>
      </c>
      <c r="Z57" s="91" t="s">
        <v>207</v>
      </c>
      <c r="AA57" s="91">
        <v>10</v>
      </c>
      <c r="AB57" s="91" t="s">
        <v>207</v>
      </c>
      <c r="AC57" s="91" t="s">
        <v>610</v>
      </c>
      <c r="AD57" s="91" t="s">
        <v>212</v>
      </c>
      <c r="AE57" s="91" t="s">
        <v>212</v>
      </c>
      <c r="AF57" s="91">
        <v>0</v>
      </c>
      <c r="AG57" s="91" t="s">
        <v>249</v>
      </c>
      <c r="AH57" s="91">
        <v>0</v>
      </c>
      <c r="AI57" s="91" t="s">
        <v>250</v>
      </c>
      <c r="AJ57" s="91" t="s">
        <v>208</v>
      </c>
      <c r="AK57" s="91" t="s">
        <v>1486</v>
      </c>
      <c r="AL57" s="91" t="s">
        <v>210</v>
      </c>
      <c r="AM57" s="94">
        <v>45122.286458333336</v>
      </c>
      <c r="AN57" s="91" t="s">
        <v>211</v>
      </c>
      <c r="AO57" s="92"/>
    </row>
    <row r="58" spans="1:41">
      <c r="A58" s="91" t="s">
        <v>1334</v>
      </c>
      <c r="B58" s="91" t="s">
        <v>1510</v>
      </c>
      <c r="C58" s="91" t="s">
        <v>1511</v>
      </c>
      <c r="D58" s="91" t="s">
        <v>1512</v>
      </c>
      <c r="E58" s="91" t="s">
        <v>218</v>
      </c>
      <c r="F58" s="91" t="s">
        <v>201</v>
      </c>
      <c r="G58" s="91" t="s">
        <v>1334</v>
      </c>
      <c r="H58" s="91">
        <v>5</v>
      </c>
      <c r="I58" s="91" t="s">
        <v>1483</v>
      </c>
      <c r="J58" s="91" t="s">
        <v>1484</v>
      </c>
      <c r="K58" s="91" t="s">
        <v>202</v>
      </c>
      <c r="L58" s="91" t="s">
        <v>220</v>
      </c>
      <c r="M58" s="91" t="s">
        <v>1342</v>
      </c>
      <c r="N58" s="91" t="s">
        <v>1343</v>
      </c>
      <c r="O58" s="91" t="s">
        <v>4</v>
      </c>
      <c r="P58" s="91" t="s">
        <v>203</v>
      </c>
      <c r="Q58" s="91">
        <v>2253</v>
      </c>
      <c r="R58" s="91">
        <v>3</v>
      </c>
      <c r="S58" s="91" t="s">
        <v>249</v>
      </c>
      <c r="T58" s="91">
        <v>5</v>
      </c>
      <c r="U58" s="91" t="s">
        <v>250</v>
      </c>
      <c r="V58" s="93">
        <v>45101</v>
      </c>
      <c r="W58" s="93">
        <v>45115</v>
      </c>
      <c r="X58" s="93">
        <v>45132</v>
      </c>
      <c r="Y58" s="91">
        <v>20</v>
      </c>
      <c r="Z58" s="91" t="s">
        <v>207</v>
      </c>
      <c r="AA58" s="91">
        <v>15</v>
      </c>
      <c r="AB58" s="91" t="s">
        <v>207</v>
      </c>
      <c r="AC58" s="91" t="s">
        <v>610</v>
      </c>
      <c r="AD58" s="91" t="s">
        <v>212</v>
      </c>
      <c r="AE58" s="91" t="s">
        <v>212</v>
      </c>
      <c r="AF58" s="91">
        <v>0</v>
      </c>
      <c r="AG58" s="91" t="s">
        <v>204</v>
      </c>
      <c r="AH58" s="91">
        <v>0</v>
      </c>
      <c r="AI58" s="91" t="s">
        <v>205</v>
      </c>
      <c r="AJ58" s="91" t="s">
        <v>208</v>
      </c>
      <c r="AK58" s="91" t="s">
        <v>1486</v>
      </c>
      <c r="AL58" s="91" t="s">
        <v>210</v>
      </c>
      <c r="AM58" s="94">
        <v>45122.300810185188</v>
      </c>
      <c r="AN58" s="91" t="s">
        <v>211</v>
      </c>
      <c r="AO58" s="92"/>
    </row>
    <row r="59" spans="1:41">
      <c r="A59" s="91" t="s">
        <v>1334</v>
      </c>
      <c r="B59" s="91" t="s">
        <v>1513</v>
      </c>
      <c r="C59" s="91" t="s">
        <v>1514</v>
      </c>
      <c r="D59" s="91" t="s">
        <v>246</v>
      </c>
      <c r="E59" s="91" t="s">
        <v>228</v>
      </c>
      <c r="F59" s="91" t="s">
        <v>201</v>
      </c>
      <c r="G59" s="91" t="s">
        <v>1334</v>
      </c>
      <c r="H59" s="91">
        <v>10</v>
      </c>
      <c r="I59" s="91" t="s">
        <v>1483</v>
      </c>
      <c r="J59" s="91" t="s">
        <v>1484</v>
      </c>
      <c r="K59" s="91" t="s">
        <v>217</v>
      </c>
      <c r="L59" s="91" t="s">
        <v>220</v>
      </c>
      <c r="M59" s="91" t="s">
        <v>1342</v>
      </c>
      <c r="N59" s="91" t="s">
        <v>1343</v>
      </c>
      <c r="O59" s="91" t="s">
        <v>4</v>
      </c>
      <c r="P59" s="91" t="s">
        <v>203</v>
      </c>
      <c r="Q59" s="91" t="s">
        <v>696</v>
      </c>
      <c r="R59" s="91">
        <v>3</v>
      </c>
      <c r="S59" s="91" t="s">
        <v>249</v>
      </c>
      <c r="T59" s="91">
        <v>5</v>
      </c>
      <c r="U59" s="91" t="s">
        <v>250</v>
      </c>
      <c r="V59" s="93">
        <v>45099</v>
      </c>
      <c r="W59" s="93">
        <v>45120</v>
      </c>
      <c r="X59" s="93">
        <v>45138</v>
      </c>
      <c r="Y59" s="91">
        <v>15</v>
      </c>
      <c r="Z59" s="91" t="s">
        <v>207</v>
      </c>
      <c r="AA59" s="91">
        <v>10</v>
      </c>
      <c r="AB59" s="91" t="s">
        <v>207</v>
      </c>
      <c r="AC59" s="91" t="s">
        <v>610</v>
      </c>
      <c r="AD59" s="91" t="s">
        <v>212</v>
      </c>
      <c r="AE59" s="91" t="s">
        <v>212</v>
      </c>
      <c r="AF59" s="91">
        <v>0</v>
      </c>
      <c r="AG59" s="91" t="s">
        <v>204</v>
      </c>
      <c r="AH59" s="91">
        <v>0</v>
      </c>
      <c r="AI59" s="91" t="s">
        <v>205</v>
      </c>
      <c r="AJ59" s="91" t="s">
        <v>208</v>
      </c>
      <c r="AK59" s="91" t="s">
        <v>1486</v>
      </c>
      <c r="AL59" s="91" t="s">
        <v>210</v>
      </c>
      <c r="AM59" s="94">
        <v>45122.304965277777</v>
      </c>
      <c r="AN59" s="91" t="s">
        <v>211</v>
      </c>
      <c r="AO59" s="92"/>
    </row>
    <row r="60" spans="1:41">
      <c r="A60" s="91" t="s">
        <v>1334</v>
      </c>
      <c r="B60" s="91" t="s">
        <v>1515</v>
      </c>
      <c r="C60" s="91" t="s">
        <v>1516</v>
      </c>
      <c r="D60" s="91" t="s">
        <v>1517</v>
      </c>
      <c r="E60" s="91" t="s">
        <v>231</v>
      </c>
      <c r="F60" s="91" t="s">
        <v>201</v>
      </c>
      <c r="G60" s="91" t="s">
        <v>1334</v>
      </c>
      <c r="H60" s="91">
        <v>10</v>
      </c>
      <c r="I60" s="91" t="s">
        <v>1483</v>
      </c>
      <c r="J60" s="91" t="s">
        <v>1484</v>
      </c>
      <c r="K60" s="91" t="s">
        <v>217</v>
      </c>
      <c r="L60" s="91" t="s">
        <v>220</v>
      </c>
      <c r="M60" s="91" t="s">
        <v>1342</v>
      </c>
      <c r="N60" s="91" t="s">
        <v>1343</v>
      </c>
      <c r="O60" s="91" t="s">
        <v>4</v>
      </c>
      <c r="P60" s="91" t="s">
        <v>203</v>
      </c>
      <c r="Q60" s="91" t="s">
        <v>696</v>
      </c>
      <c r="R60" s="91">
        <v>3</v>
      </c>
      <c r="S60" s="91" t="s">
        <v>249</v>
      </c>
      <c r="T60" s="91">
        <v>5</v>
      </c>
      <c r="U60" s="91" t="s">
        <v>250</v>
      </c>
      <c r="V60" s="93">
        <v>45101</v>
      </c>
      <c r="W60" s="93">
        <v>45118</v>
      </c>
      <c r="X60" s="93">
        <v>45134</v>
      </c>
      <c r="Y60" s="91">
        <v>15</v>
      </c>
      <c r="Z60" s="91" t="s">
        <v>207</v>
      </c>
      <c r="AA60" s="91">
        <v>10</v>
      </c>
      <c r="AB60" s="91" t="s">
        <v>207</v>
      </c>
      <c r="AC60" s="91" t="s">
        <v>610</v>
      </c>
      <c r="AD60" s="91" t="s">
        <v>212</v>
      </c>
      <c r="AE60" s="91" t="s">
        <v>212</v>
      </c>
      <c r="AF60" s="91">
        <v>0</v>
      </c>
      <c r="AG60" s="91" t="s">
        <v>204</v>
      </c>
      <c r="AH60" s="91">
        <v>0</v>
      </c>
      <c r="AI60" s="91" t="s">
        <v>205</v>
      </c>
      <c r="AJ60" s="91" t="s">
        <v>208</v>
      </c>
      <c r="AK60" s="91" t="s">
        <v>1486</v>
      </c>
      <c r="AL60" s="91" t="s">
        <v>210</v>
      </c>
      <c r="AM60" s="94">
        <v>45122.311099537037</v>
      </c>
      <c r="AN60" s="91" t="s">
        <v>211</v>
      </c>
      <c r="AO60" s="92"/>
    </row>
    <row r="61" spans="1:41">
      <c r="A61" s="91" t="s">
        <v>1334</v>
      </c>
      <c r="B61" s="91" t="s">
        <v>1518</v>
      </c>
      <c r="C61" s="91" t="s">
        <v>1519</v>
      </c>
      <c r="D61" s="91" t="s">
        <v>1520</v>
      </c>
      <c r="E61" s="91" t="s">
        <v>231</v>
      </c>
      <c r="F61" s="91" t="s">
        <v>201</v>
      </c>
      <c r="G61" s="91" t="s">
        <v>1334</v>
      </c>
      <c r="H61" s="91">
        <v>5</v>
      </c>
      <c r="I61" s="91" t="s">
        <v>1483</v>
      </c>
      <c r="J61" s="91" t="s">
        <v>1484</v>
      </c>
      <c r="K61" s="91" t="s">
        <v>217</v>
      </c>
      <c r="L61" s="91" t="s">
        <v>220</v>
      </c>
      <c r="M61" s="91" t="s">
        <v>1342</v>
      </c>
      <c r="N61" s="91" t="s">
        <v>1343</v>
      </c>
      <c r="O61" s="91" t="s">
        <v>4</v>
      </c>
      <c r="P61" s="91" t="s">
        <v>203</v>
      </c>
      <c r="Q61" s="91" t="s">
        <v>595</v>
      </c>
      <c r="R61" s="91">
        <v>3</v>
      </c>
      <c r="S61" s="91" t="s">
        <v>249</v>
      </c>
      <c r="T61" s="91">
        <v>5</v>
      </c>
      <c r="U61" s="91" t="s">
        <v>250</v>
      </c>
      <c r="V61" s="93">
        <v>45100</v>
      </c>
      <c r="W61" s="93">
        <v>45121</v>
      </c>
      <c r="X61" s="93">
        <v>45137</v>
      </c>
      <c r="Y61" s="91">
        <v>15</v>
      </c>
      <c r="Z61" s="91" t="s">
        <v>207</v>
      </c>
      <c r="AA61" s="91">
        <v>10</v>
      </c>
      <c r="AB61" s="91" t="s">
        <v>207</v>
      </c>
      <c r="AC61" s="91" t="s">
        <v>610</v>
      </c>
      <c r="AD61" s="91" t="s">
        <v>212</v>
      </c>
      <c r="AE61" s="91" t="s">
        <v>212</v>
      </c>
      <c r="AF61" s="91">
        <v>0</v>
      </c>
      <c r="AG61" s="91" t="s">
        <v>204</v>
      </c>
      <c r="AH61" s="91">
        <v>0</v>
      </c>
      <c r="AI61" s="91" t="s">
        <v>205</v>
      </c>
      <c r="AJ61" s="91" t="s">
        <v>208</v>
      </c>
      <c r="AK61" s="91" t="s">
        <v>1486</v>
      </c>
      <c r="AL61" s="91" t="s">
        <v>210</v>
      </c>
      <c r="AM61" s="94">
        <v>45124.254062499997</v>
      </c>
      <c r="AN61" s="91" t="s">
        <v>211</v>
      </c>
      <c r="AO61" s="92"/>
    </row>
    <row r="62" spans="1:41">
      <c r="A62" s="91" t="s">
        <v>1334</v>
      </c>
      <c r="B62" s="91" t="s">
        <v>243</v>
      </c>
      <c r="C62" s="91" t="s">
        <v>1521</v>
      </c>
      <c r="D62" s="91" t="s">
        <v>1522</v>
      </c>
      <c r="E62" s="91" t="s">
        <v>231</v>
      </c>
      <c r="F62" s="91" t="s">
        <v>201</v>
      </c>
      <c r="G62" s="91" t="s">
        <v>1334</v>
      </c>
      <c r="H62" s="91">
        <v>10</v>
      </c>
      <c r="I62" s="91" t="s">
        <v>1483</v>
      </c>
      <c r="J62" s="91" t="s">
        <v>1523</v>
      </c>
      <c r="K62" s="91" t="s">
        <v>217</v>
      </c>
      <c r="L62" s="91" t="s">
        <v>220</v>
      </c>
      <c r="M62" s="91" t="s">
        <v>1342</v>
      </c>
      <c r="N62" s="91" t="s">
        <v>1343</v>
      </c>
      <c r="O62" s="91" t="s">
        <v>4</v>
      </c>
      <c r="P62" s="91" t="s">
        <v>203</v>
      </c>
      <c r="Q62" s="91" t="s">
        <v>1350</v>
      </c>
      <c r="R62" s="91">
        <v>3</v>
      </c>
      <c r="S62" s="91" t="s">
        <v>249</v>
      </c>
      <c r="T62" s="91">
        <v>5</v>
      </c>
      <c r="U62" s="91" t="s">
        <v>250</v>
      </c>
      <c r="V62" s="93">
        <v>45101</v>
      </c>
      <c r="W62" s="93">
        <v>45119</v>
      </c>
      <c r="X62" s="93">
        <v>45135</v>
      </c>
      <c r="Y62" s="91">
        <v>15</v>
      </c>
      <c r="Z62" s="91" t="s">
        <v>207</v>
      </c>
      <c r="AA62" s="91">
        <v>10</v>
      </c>
      <c r="AB62" s="91" t="s">
        <v>207</v>
      </c>
      <c r="AC62" s="91" t="s">
        <v>610</v>
      </c>
      <c r="AD62" s="91" t="s">
        <v>212</v>
      </c>
      <c r="AE62" s="91" t="s">
        <v>212</v>
      </c>
      <c r="AF62" s="91">
        <v>0</v>
      </c>
      <c r="AG62" s="91" t="s">
        <v>249</v>
      </c>
      <c r="AH62" s="91">
        <v>0</v>
      </c>
      <c r="AI62" s="91" t="s">
        <v>250</v>
      </c>
      <c r="AJ62" s="91" t="s">
        <v>208</v>
      </c>
      <c r="AK62" s="91" t="s">
        <v>1486</v>
      </c>
      <c r="AL62" s="91" t="s">
        <v>210</v>
      </c>
      <c r="AM62" s="94">
        <v>45125.145243055558</v>
      </c>
      <c r="AN62" s="91" t="s">
        <v>211</v>
      </c>
      <c r="AO62" s="92"/>
    </row>
    <row r="63" spans="1:41">
      <c r="A63" s="91" t="s">
        <v>1334</v>
      </c>
      <c r="B63" s="91" t="s">
        <v>1524</v>
      </c>
      <c r="C63" s="91" t="s">
        <v>1525</v>
      </c>
      <c r="D63" s="91" t="s">
        <v>1526</v>
      </c>
      <c r="E63" s="91" t="s">
        <v>231</v>
      </c>
      <c r="F63" s="91" t="s">
        <v>201</v>
      </c>
      <c r="G63" s="91" t="s">
        <v>1334</v>
      </c>
      <c r="H63" s="91">
        <v>10</v>
      </c>
      <c r="I63" s="91" t="s">
        <v>1483</v>
      </c>
      <c r="J63" s="91" t="s">
        <v>1484</v>
      </c>
      <c r="K63" s="91" t="s">
        <v>217</v>
      </c>
      <c r="L63" s="91" t="s">
        <v>220</v>
      </c>
      <c r="M63" s="91" t="s">
        <v>1342</v>
      </c>
      <c r="N63" s="91" t="s">
        <v>1343</v>
      </c>
      <c r="O63" s="91" t="s">
        <v>4</v>
      </c>
      <c r="P63" s="91" t="s">
        <v>203</v>
      </c>
      <c r="Q63" s="91" t="s">
        <v>595</v>
      </c>
      <c r="R63" s="91">
        <v>3</v>
      </c>
      <c r="S63" s="91" t="s">
        <v>249</v>
      </c>
      <c r="T63" s="91">
        <v>5</v>
      </c>
      <c r="U63" s="91" t="s">
        <v>250</v>
      </c>
      <c r="V63" s="93">
        <v>45101</v>
      </c>
      <c r="W63" s="93">
        <v>45111</v>
      </c>
      <c r="X63" s="93">
        <v>45127</v>
      </c>
      <c r="Y63" s="91">
        <v>15</v>
      </c>
      <c r="Z63" s="91" t="s">
        <v>207</v>
      </c>
      <c r="AA63" s="91">
        <v>10</v>
      </c>
      <c r="AB63" s="91" t="s">
        <v>207</v>
      </c>
      <c r="AC63" s="91" t="s">
        <v>610</v>
      </c>
      <c r="AD63" s="91" t="s">
        <v>212</v>
      </c>
      <c r="AE63" s="91" t="s">
        <v>212</v>
      </c>
      <c r="AF63" s="91">
        <v>0</v>
      </c>
      <c r="AG63" s="91" t="s">
        <v>204</v>
      </c>
      <c r="AH63" s="91">
        <v>0</v>
      </c>
      <c r="AI63" s="91" t="s">
        <v>205</v>
      </c>
      <c r="AJ63" s="91" t="s">
        <v>208</v>
      </c>
      <c r="AK63" s="91" t="s">
        <v>1486</v>
      </c>
      <c r="AL63" s="91" t="s">
        <v>210</v>
      </c>
      <c r="AM63" s="94">
        <v>45125.148611111108</v>
      </c>
      <c r="AN63" s="91" t="s">
        <v>211</v>
      </c>
      <c r="AO63" s="92"/>
    </row>
    <row r="64" spans="1:41">
      <c r="A64" s="91" t="s">
        <v>1334</v>
      </c>
      <c r="B64" s="91" t="s">
        <v>1527</v>
      </c>
      <c r="C64" s="91" t="s">
        <v>1528</v>
      </c>
      <c r="D64" s="91" t="s">
        <v>1529</v>
      </c>
      <c r="E64" s="91" t="s">
        <v>231</v>
      </c>
      <c r="F64" s="91" t="s">
        <v>201</v>
      </c>
      <c r="G64" s="91" t="s">
        <v>1334</v>
      </c>
      <c r="H64" s="91">
        <v>5</v>
      </c>
      <c r="I64" s="91" t="s">
        <v>1483</v>
      </c>
      <c r="J64" s="91" t="s">
        <v>1484</v>
      </c>
      <c r="K64" s="91" t="s">
        <v>217</v>
      </c>
      <c r="L64" s="91" t="s">
        <v>220</v>
      </c>
      <c r="M64" s="91" t="s">
        <v>1342</v>
      </c>
      <c r="N64" s="91" t="s">
        <v>1343</v>
      </c>
      <c r="O64" s="91" t="s">
        <v>4</v>
      </c>
      <c r="P64" s="91" t="s">
        <v>203</v>
      </c>
      <c r="Q64" s="91" t="s">
        <v>595</v>
      </c>
      <c r="R64" s="91">
        <v>3</v>
      </c>
      <c r="S64" s="91" t="s">
        <v>249</v>
      </c>
      <c r="T64" s="91">
        <v>5</v>
      </c>
      <c r="U64" s="91" t="s">
        <v>250</v>
      </c>
      <c r="V64" s="93">
        <v>45103</v>
      </c>
      <c r="W64" s="93">
        <v>45113</v>
      </c>
      <c r="X64" s="93">
        <v>45130</v>
      </c>
      <c r="Y64" s="91">
        <v>20</v>
      </c>
      <c r="Z64" s="91" t="s">
        <v>207</v>
      </c>
      <c r="AA64" s="91">
        <v>15</v>
      </c>
      <c r="AB64" s="91" t="s">
        <v>207</v>
      </c>
      <c r="AC64" s="91" t="s">
        <v>610</v>
      </c>
      <c r="AD64" s="91" t="s">
        <v>212</v>
      </c>
      <c r="AE64" s="91" t="s">
        <v>212</v>
      </c>
      <c r="AF64" s="91">
        <v>0</v>
      </c>
      <c r="AG64" s="91" t="s">
        <v>204</v>
      </c>
      <c r="AH64" s="91">
        <v>0</v>
      </c>
      <c r="AI64" s="91" t="s">
        <v>205</v>
      </c>
      <c r="AJ64" s="91" t="s">
        <v>208</v>
      </c>
      <c r="AK64" s="91" t="s">
        <v>1486</v>
      </c>
      <c r="AL64" s="91" t="s">
        <v>210</v>
      </c>
      <c r="AM64" s="94">
        <v>45125.152916666666</v>
      </c>
      <c r="AN64" s="91" t="s">
        <v>211</v>
      </c>
      <c r="AO64" s="92"/>
    </row>
    <row r="65" spans="1:41">
      <c r="A65" s="91" t="s">
        <v>1334</v>
      </c>
      <c r="B65" s="91" t="s">
        <v>1530</v>
      </c>
      <c r="C65" s="91" t="s">
        <v>1531</v>
      </c>
      <c r="D65" s="91" t="s">
        <v>1532</v>
      </c>
      <c r="E65" s="91" t="s">
        <v>231</v>
      </c>
      <c r="F65" s="91" t="s">
        <v>201</v>
      </c>
      <c r="G65" s="91" t="s">
        <v>1334</v>
      </c>
      <c r="H65" s="91">
        <v>6</v>
      </c>
      <c r="I65" s="91" t="s">
        <v>1483</v>
      </c>
      <c r="J65" s="91" t="s">
        <v>1484</v>
      </c>
      <c r="K65" s="91" t="s">
        <v>217</v>
      </c>
      <c r="L65" s="91" t="s">
        <v>220</v>
      </c>
      <c r="M65" s="91" t="s">
        <v>1342</v>
      </c>
      <c r="N65" s="91" t="s">
        <v>1343</v>
      </c>
      <c r="O65" s="91" t="s">
        <v>4</v>
      </c>
      <c r="P65" s="91" t="s">
        <v>203</v>
      </c>
      <c r="Q65" s="91">
        <v>2121</v>
      </c>
      <c r="R65" s="91">
        <v>3</v>
      </c>
      <c r="S65" s="91" t="s">
        <v>249</v>
      </c>
      <c r="T65" s="91">
        <v>5</v>
      </c>
      <c r="U65" s="91" t="s">
        <v>250</v>
      </c>
      <c r="V65" s="93">
        <v>45102</v>
      </c>
      <c r="W65" s="93">
        <v>45115</v>
      </c>
      <c r="X65" s="93">
        <v>45135</v>
      </c>
      <c r="Y65" s="91">
        <v>15</v>
      </c>
      <c r="Z65" s="91" t="s">
        <v>207</v>
      </c>
      <c r="AA65" s="91">
        <v>10</v>
      </c>
      <c r="AB65" s="91" t="s">
        <v>207</v>
      </c>
      <c r="AC65" s="91" t="s">
        <v>610</v>
      </c>
      <c r="AD65" s="91" t="s">
        <v>212</v>
      </c>
      <c r="AE65" s="91" t="s">
        <v>212</v>
      </c>
      <c r="AF65" s="91">
        <v>0</v>
      </c>
      <c r="AG65" s="91" t="s">
        <v>204</v>
      </c>
      <c r="AH65" s="91">
        <v>0</v>
      </c>
      <c r="AI65" s="91" t="s">
        <v>205</v>
      </c>
      <c r="AJ65" s="91" t="s">
        <v>208</v>
      </c>
      <c r="AK65" s="91" t="s">
        <v>1486</v>
      </c>
      <c r="AL65" s="91" t="s">
        <v>210</v>
      </c>
      <c r="AM65" s="94">
        <v>45125.159872685188</v>
      </c>
      <c r="AN65" s="91" t="s">
        <v>211</v>
      </c>
      <c r="AO65" s="92"/>
    </row>
    <row r="66" spans="1:41">
      <c r="A66" s="91" t="s">
        <v>1334</v>
      </c>
      <c r="B66" s="91" t="s">
        <v>1533</v>
      </c>
      <c r="C66" s="91" t="s">
        <v>1534</v>
      </c>
      <c r="D66" s="91" t="s">
        <v>1535</v>
      </c>
      <c r="E66" s="91" t="s">
        <v>228</v>
      </c>
      <c r="F66" s="91" t="s">
        <v>201</v>
      </c>
      <c r="G66" s="91" t="s">
        <v>1334</v>
      </c>
      <c r="H66" s="91">
        <v>17</v>
      </c>
      <c r="I66" s="91" t="s">
        <v>1483</v>
      </c>
      <c r="J66" s="91" t="s">
        <v>1484</v>
      </c>
      <c r="K66" s="91" t="s">
        <v>217</v>
      </c>
      <c r="L66" s="91" t="s">
        <v>220</v>
      </c>
      <c r="M66" s="91" t="s">
        <v>1342</v>
      </c>
      <c r="N66" s="91" t="s">
        <v>1343</v>
      </c>
      <c r="O66" s="91" t="s">
        <v>4</v>
      </c>
      <c r="P66" s="91" t="s">
        <v>203</v>
      </c>
      <c r="Q66" s="91" t="s">
        <v>1350</v>
      </c>
      <c r="R66" s="91">
        <v>3</v>
      </c>
      <c r="S66" s="91" t="s">
        <v>249</v>
      </c>
      <c r="T66" s="91">
        <v>5</v>
      </c>
      <c r="U66" s="91" t="s">
        <v>250</v>
      </c>
      <c r="V66" s="93">
        <v>45102</v>
      </c>
      <c r="W66" s="93">
        <v>45116</v>
      </c>
      <c r="X66" s="93">
        <v>45137</v>
      </c>
      <c r="Y66" s="91">
        <v>15</v>
      </c>
      <c r="Z66" s="91" t="s">
        <v>207</v>
      </c>
      <c r="AA66" s="91">
        <v>10</v>
      </c>
      <c r="AB66" s="91" t="s">
        <v>207</v>
      </c>
      <c r="AC66" s="91" t="s">
        <v>610</v>
      </c>
      <c r="AD66" s="91" t="s">
        <v>212</v>
      </c>
      <c r="AE66" s="91" t="s">
        <v>212</v>
      </c>
      <c r="AF66" s="91">
        <v>0</v>
      </c>
      <c r="AG66" s="91" t="s">
        <v>204</v>
      </c>
      <c r="AH66" s="91">
        <v>0</v>
      </c>
      <c r="AI66" s="91" t="s">
        <v>205</v>
      </c>
      <c r="AJ66" s="91" t="s">
        <v>208</v>
      </c>
      <c r="AK66" s="91" t="s">
        <v>1486</v>
      </c>
      <c r="AL66" s="91" t="s">
        <v>210</v>
      </c>
      <c r="AM66" s="94">
        <v>45125.18922453704</v>
      </c>
      <c r="AN66" s="91" t="s">
        <v>211</v>
      </c>
      <c r="AO66" s="92"/>
    </row>
    <row r="67" spans="1:41">
      <c r="A67" s="91" t="s">
        <v>1334</v>
      </c>
      <c r="B67" s="91" t="s">
        <v>1536</v>
      </c>
      <c r="C67" s="91" t="s">
        <v>1537</v>
      </c>
      <c r="D67" s="91" t="s">
        <v>1538</v>
      </c>
      <c r="E67" s="91" t="s">
        <v>231</v>
      </c>
      <c r="F67" s="91" t="s">
        <v>201</v>
      </c>
      <c r="G67" s="91" t="s">
        <v>1334</v>
      </c>
      <c r="H67" s="91">
        <v>9</v>
      </c>
      <c r="I67" s="91" t="s">
        <v>1483</v>
      </c>
      <c r="J67" s="91" t="s">
        <v>1484</v>
      </c>
      <c r="K67" s="91" t="s">
        <v>202</v>
      </c>
      <c r="L67" s="91" t="s">
        <v>220</v>
      </c>
      <c r="M67" s="91" t="s">
        <v>1342</v>
      </c>
      <c r="N67" s="91" t="s">
        <v>1343</v>
      </c>
      <c r="O67" s="91" t="s">
        <v>4</v>
      </c>
      <c r="P67" s="91" t="s">
        <v>203</v>
      </c>
      <c r="Q67" s="91" t="s">
        <v>696</v>
      </c>
      <c r="R67" s="91">
        <v>3</v>
      </c>
      <c r="S67" s="91" t="s">
        <v>249</v>
      </c>
      <c r="T67" s="91">
        <v>5</v>
      </c>
      <c r="U67" s="91" t="s">
        <v>250</v>
      </c>
      <c r="V67" s="93">
        <v>45102</v>
      </c>
      <c r="W67" s="93">
        <v>45113</v>
      </c>
      <c r="X67" s="93">
        <v>45131</v>
      </c>
      <c r="Y67" s="91">
        <v>15</v>
      </c>
      <c r="Z67" s="91" t="s">
        <v>207</v>
      </c>
      <c r="AA67" s="91">
        <v>10</v>
      </c>
      <c r="AB67" s="91" t="s">
        <v>207</v>
      </c>
      <c r="AC67" s="91" t="s">
        <v>610</v>
      </c>
      <c r="AD67" s="91" t="s">
        <v>212</v>
      </c>
      <c r="AE67" s="91" t="s">
        <v>212</v>
      </c>
      <c r="AF67" s="91">
        <v>0</v>
      </c>
      <c r="AG67" s="91" t="s">
        <v>204</v>
      </c>
      <c r="AH67" s="91">
        <v>0</v>
      </c>
      <c r="AI67" s="91" t="s">
        <v>205</v>
      </c>
      <c r="AJ67" s="91" t="s">
        <v>208</v>
      </c>
      <c r="AK67" s="91" t="s">
        <v>1486</v>
      </c>
      <c r="AL67" s="91" t="s">
        <v>239</v>
      </c>
      <c r="AM67" s="94">
        <v>45125.231134259258</v>
      </c>
      <c r="AN67" s="91" t="s">
        <v>211</v>
      </c>
      <c r="AO67" s="92"/>
    </row>
    <row r="68" spans="1:41">
      <c r="A68" s="91" t="s">
        <v>1334</v>
      </c>
      <c r="B68" s="91" t="s">
        <v>1539</v>
      </c>
      <c r="C68" s="91" t="s">
        <v>1540</v>
      </c>
      <c r="D68" s="91" t="s">
        <v>1541</v>
      </c>
      <c r="E68" s="91" t="s">
        <v>231</v>
      </c>
      <c r="F68" s="91" t="s">
        <v>201</v>
      </c>
      <c r="G68" s="91" t="s">
        <v>1334</v>
      </c>
      <c r="H68" s="91">
        <v>12</v>
      </c>
      <c r="I68" s="91" t="s">
        <v>1483</v>
      </c>
      <c r="J68" s="91" t="s">
        <v>1484</v>
      </c>
      <c r="K68" s="91" t="s">
        <v>217</v>
      </c>
      <c r="L68" s="91" t="s">
        <v>220</v>
      </c>
      <c r="M68" s="91" t="s">
        <v>1342</v>
      </c>
      <c r="N68" s="91" t="s">
        <v>1343</v>
      </c>
      <c r="O68" s="91" t="s">
        <v>4</v>
      </c>
      <c r="P68" s="91" t="s">
        <v>203</v>
      </c>
      <c r="Q68" s="91" t="s">
        <v>696</v>
      </c>
      <c r="R68" s="91">
        <v>3</v>
      </c>
      <c r="S68" s="91" t="s">
        <v>249</v>
      </c>
      <c r="T68" s="91">
        <v>5</v>
      </c>
      <c r="U68" s="91" t="s">
        <v>250</v>
      </c>
      <c r="V68" s="93">
        <v>45103</v>
      </c>
      <c r="W68" s="93">
        <v>45119</v>
      </c>
      <c r="X68" s="93">
        <v>45138</v>
      </c>
      <c r="Y68" s="91">
        <v>20</v>
      </c>
      <c r="Z68" s="91" t="s">
        <v>207</v>
      </c>
      <c r="AA68" s="91">
        <v>15</v>
      </c>
      <c r="AB68" s="91" t="s">
        <v>207</v>
      </c>
      <c r="AC68" s="91" t="s">
        <v>610</v>
      </c>
      <c r="AD68" s="91" t="s">
        <v>212</v>
      </c>
      <c r="AE68" s="91" t="s">
        <v>212</v>
      </c>
      <c r="AF68" s="91">
        <v>0</v>
      </c>
      <c r="AG68" s="91" t="s">
        <v>204</v>
      </c>
      <c r="AH68" s="91">
        <v>0</v>
      </c>
      <c r="AI68" s="91" t="s">
        <v>205</v>
      </c>
      <c r="AJ68" s="91" t="s">
        <v>208</v>
      </c>
      <c r="AK68" s="91" t="s">
        <v>1486</v>
      </c>
      <c r="AL68" s="91" t="s">
        <v>210</v>
      </c>
      <c r="AM68" s="94">
        <v>45125.248842592591</v>
      </c>
      <c r="AN68" s="91" t="s">
        <v>211</v>
      </c>
      <c r="AO68" s="92"/>
    </row>
    <row r="69" spans="1:41">
      <c r="A69" s="91" t="s">
        <v>1334</v>
      </c>
      <c r="B69" s="91" t="s">
        <v>1542</v>
      </c>
      <c r="C69" s="91" t="s">
        <v>1543</v>
      </c>
      <c r="D69" s="91" t="s">
        <v>1544</v>
      </c>
      <c r="E69" s="91" t="s">
        <v>236</v>
      </c>
      <c r="F69" s="91" t="s">
        <v>201</v>
      </c>
      <c r="G69" s="91" t="s">
        <v>1334</v>
      </c>
      <c r="H69" s="91">
        <v>16</v>
      </c>
      <c r="I69" s="91" t="s">
        <v>1483</v>
      </c>
      <c r="J69" s="91" t="s">
        <v>1484</v>
      </c>
      <c r="K69" s="91" t="s">
        <v>202</v>
      </c>
      <c r="L69" s="91" t="s">
        <v>220</v>
      </c>
      <c r="M69" s="91" t="s">
        <v>1342</v>
      </c>
      <c r="N69" s="91" t="s">
        <v>1343</v>
      </c>
      <c r="O69" s="91" t="s">
        <v>4</v>
      </c>
      <c r="P69" s="91" t="s">
        <v>203</v>
      </c>
      <c r="Q69" s="91" t="s">
        <v>696</v>
      </c>
      <c r="R69" s="91">
        <v>3</v>
      </c>
      <c r="S69" s="91" t="s">
        <v>249</v>
      </c>
      <c r="T69" s="91">
        <v>5</v>
      </c>
      <c r="U69" s="91" t="s">
        <v>250</v>
      </c>
      <c r="V69" s="93">
        <v>45103</v>
      </c>
      <c r="W69" s="93">
        <v>45117</v>
      </c>
      <c r="X69" s="93">
        <v>45137</v>
      </c>
      <c r="Y69" s="91">
        <v>20</v>
      </c>
      <c r="Z69" s="91" t="s">
        <v>207</v>
      </c>
      <c r="AA69" s="91">
        <v>15</v>
      </c>
      <c r="AB69" s="91" t="s">
        <v>207</v>
      </c>
      <c r="AC69" s="91" t="s">
        <v>610</v>
      </c>
      <c r="AD69" s="91" t="s">
        <v>212</v>
      </c>
      <c r="AE69" s="91" t="s">
        <v>212</v>
      </c>
      <c r="AF69" s="91">
        <v>0</v>
      </c>
      <c r="AG69" s="91" t="s">
        <v>204</v>
      </c>
      <c r="AH69" s="91">
        <v>0</v>
      </c>
      <c r="AI69" s="91" t="s">
        <v>205</v>
      </c>
      <c r="AJ69" s="91" t="s">
        <v>208</v>
      </c>
      <c r="AK69" s="91" t="s">
        <v>1486</v>
      </c>
      <c r="AL69" s="91" t="s">
        <v>210</v>
      </c>
      <c r="AM69" s="94">
        <v>45125.255196759259</v>
      </c>
      <c r="AN69" s="91" t="s">
        <v>211</v>
      </c>
      <c r="AO69" s="92"/>
    </row>
    <row r="70" spans="1:41">
      <c r="A70" s="91" t="s">
        <v>1334</v>
      </c>
      <c r="B70" s="91" t="s">
        <v>1545</v>
      </c>
      <c r="C70" s="91" t="s">
        <v>1546</v>
      </c>
      <c r="D70" s="91" t="s">
        <v>1547</v>
      </c>
      <c r="E70" s="91" t="s">
        <v>231</v>
      </c>
      <c r="F70" s="91" t="s">
        <v>201</v>
      </c>
      <c r="G70" s="91" t="s">
        <v>1334</v>
      </c>
      <c r="H70" s="91">
        <v>5</v>
      </c>
      <c r="I70" s="91" t="s">
        <v>1483</v>
      </c>
      <c r="J70" s="91" t="s">
        <v>1484</v>
      </c>
      <c r="K70" s="91" t="s">
        <v>202</v>
      </c>
      <c r="L70" s="91" t="s">
        <v>220</v>
      </c>
      <c r="M70" s="91" t="s">
        <v>1342</v>
      </c>
      <c r="N70" s="91" t="s">
        <v>1343</v>
      </c>
      <c r="O70" s="91" t="s">
        <v>4</v>
      </c>
      <c r="P70" s="91" t="s">
        <v>203</v>
      </c>
      <c r="Q70" s="91" t="s">
        <v>696</v>
      </c>
      <c r="R70" s="91">
        <v>3</v>
      </c>
      <c r="S70" s="91" t="s">
        <v>249</v>
      </c>
      <c r="T70" s="91">
        <v>5</v>
      </c>
      <c r="U70" s="91" t="s">
        <v>250</v>
      </c>
      <c r="V70" s="93">
        <v>45103</v>
      </c>
      <c r="W70" s="93">
        <v>45110</v>
      </c>
      <c r="X70" s="93">
        <v>45129</v>
      </c>
      <c r="Y70" s="91">
        <v>20</v>
      </c>
      <c r="Z70" s="91" t="s">
        <v>207</v>
      </c>
      <c r="AA70" s="91">
        <v>15</v>
      </c>
      <c r="AB70" s="91" t="s">
        <v>207</v>
      </c>
      <c r="AC70" s="91" t="s">
        <v>610</v>
      </c>
      <c r="AD70" s="91" t="s">
        <v>212</v>
      </c>
      <c r="AE70" s="91" t="s">
        <v>212</v>
      </c>
      <c r="AF70" s="91">
        <v>0</v>
      </c>
      <c r="AG70" s="91" t="s">
        <v>204</v>
      </c>
      <c r="AH70" s="91">
        <v>0</v>
      </c>
      <c r="AI70" s="91" t="s">
        <v>205</v>
      </c>
      <c r="AJ70" s="91" t="s">
        <v>208</v>
      </c>
      <c r="AK70" s="91" t="s">
        <v>1486</v>
      </c>
      <c r="AL70" s="91" t="s">
        <v>210</v>
      </c>
      <c r="AM70" s="94">
        <v>45125.262175925927</v>
      </c>
      <c r="AN70" s="91" t="s">
        <v>211</v>
      </c>
      <c r="AO70" s="92"/>
    </row>
    <row r="71" spans="1:41">
      <c r="A71" s="91" t="s">
        <v>1334</v>
      </c>
      <c r="B71" s="91" t="s">
        <v>1548</v>
      </c>
      <c r="C71" s="91" t="s">
        <v>1549</v>
      </c>
      <c r="D71" s="91" t="s">
        <v>1550</v>
      </c>
      <c r="E71" s="91" t="s">
        <v>231</v>
      </c>
      <c r="F71" s="91" t="s">
        <v>201</v>
      </c>
      <c r="G71" s="91" t="s">
        <v>1334</v>
      </c>
      <c r="H71" s="91">
        <v>4</v>
      </c>
      <c r="I71" s="91" t="s">
        <v>1483</v>
      </c>
      <c r="J71" s="91" t="s">
        <v>1484</v>
      </c>
      <c r="K71" s="91" t="s">
        <v>202</v>
      </c>
      <c r="L71" s="91" t="s">
        <v>220</v>
      </c>
      <c r="M71" s="91" t="s">
        <v>1342</v>
      </c>
      <c r="N71" s="91" t="s">
        <v>1343</v>
      </c>
      <c r="O71" s="91" t="s">
        <v>4</v>
      </c>
      <c r="P71" s="91" t="s">
        <v>203</v>
      </c>
      <c r="Q71" s="91">
        <v>2253</v>
      </c>
      <c r="R71" s="91">
        <v>3</v>
      </c>
      <c r="S71" s="91" t="s">
        <v>249</v>
      </c>
      <c r="T71" s="91">
        <v>5</v>
      </c>
      <c r="U71" s="91" t="s">
        <v>250</v>
      </c>
      <c r="V71" s="93">
        <v>45104</v>
      </c>
      <c r="W71" s="93">
        <v>45111</v>
      </c>
      <c r="X71" s="93">
        <v>45128</v>
      </c>
      <c r="Y71" s="91">
        <v>15</v>
      </c>
      <c r="Z71" s="91" t="s">
        <v>207</v>
      </c>
      <c r="AA71" s="91">
        <v>10</v>
      </c>
      <c r="AB71" s="91" t="s">
        <v>207</v>
      </c>
      <c r="AC71" s="91" t="s">
        <v>610</v>
      </c>
      <c r="AD71" s="91" t="s">
        <v>212</v>
      </c>
      <c r="AE71" s="91" t="s">
        <v>212</v>
      </c>
      <c r="AF71" s="91">
        <v>0</v>
      </c>
      <c r="AG71" s="91" t="s">
        <v>204</v>
      </c>
      <c r="AH71" s="91">
        <v>0</v>
      </c>
      <c r="AI71" s="91" t="s">
        <v>205</v>
      </c>
      <c r="AJ71" s="91" t="s">
        <v>208</v>
      </c>
      <c r="AK71" s="91" t="s">
        <v>1486</v>
      </c>
      <c r="AL71" s="91" t="s">
        <v>210</v>
      </c>
      <c r="AM71" s="94">
        <v>45125.267002314817</v>
      </c>
      <c r="AN71" s="91" t="s">
        <v>211</v>
      </c>
      <c r="AO71" s="92"/>
    </row>
    <row r="72" spans="1:41">
      <c r="A72" s="91" t="s">
        <v>1334</v>
      </c>
      <c r="B72" s="91" t="s">
        <v>1551</v>
      </c>
      <c r="C72" s="91" t="s">
        <v>1552</v>
      </c>
      <c r="D72" s="91" t="s">
        <v>1553</v>
      </c>
      <c r="E72" s="91" t="s">
        <v>231</v>
      </c>
      <c r="F72" s="91" t="s">
        <v>201</v>
      </c>
      <c r="G72" s="91" t="s">
        <v>1334</v>
      </c>
      <c r="H72" s="91">
        <v>20</v>
      </c>
      <c r="I72" s="91" t="s">
        <v>1483</v>
      </c>
      <c r="J72" s="91" t="s">
        <v>1484</v>
      </c>
      <c r="K72" s="91" t="s">
        <v>202</v>
      </c>
      <c r="L72" s="91" t="s">
        <v>220</v>
      </c>
      <c r="M72" s="91" t="s">
        <v>1342</v>
      </c>
      <c r="N72" s="91" t="s">
        <v>1343</v>
      </c>
      <c r="O72" s="91" t="s">
        <v>4</v>
      </c>
      <c r="P72" s="91" t="s">
        <v>203</v>
      </c>
      <c r="Q72" s="91">
        <v>2253</v>
      </c>
      <c r="R72" s="91">
        <v>3</v>
      </c>
      <c r="S72" s="91" t="s">
        <v>249</v>
      </c>
      <c r="T72" s="91">
        <v>5</v>
      </c>
      <c r="U72" s="91" t="s">
        <v>250</v>
      </c>
      <c r="V72" s="93">
        <v>45103</v>
      </c>
      <c r="W72" s="93">
        <v>45114</v>
      </c>
      <c r="X72" s="93">
        <v>45134</v>
      </c>
      <c r="Y72" s="91">
        <v>15</v>
      </c>
      <c r="Z72" s="91" t="s">
        <v>207</v>
      </c>
      <c r="AA72" s="91">
        <v>10</v>
      </c>
      <c r="AB72" s="91" t="s">
        <v>207</v>
      </c>
      <c r="AC72" s="91" t="s">
        <v>610</v>
      </c>
      <c r="AD72" s="91" t="s">
        <v>212</v>
      </c>
      <c r="AE72" s="91" t="s">
        <v>212</v>
      </c>
      <c r="AF72" s="91">
        <v>0</v>
      </c>
      <c r="AG72" s="91" t="s">
        <v>204</v>
      </c>
      <c r="AH72" s="91">
        <v>0</v>
      </c>
      <c r="AI72" s="91" t="s">
        <v>205</v>
      </c>
      <c r="AJ72" s="91" t="s">
        <v>208</v>
      </c>
      <c r="AK72" s="91" t="s">
        <v>1486</v>
      </c>
      <c r="AL72" s="91" t="s">
        <v>210</v>
      </c>
      <c r="AM72" s="94">
        <v>45125.273831018516</v>
      </c>
      <c r="AN72" s="91" t="s">
        <v>211</v>
      </c>
      <c r="AO72" s="92"/>
    </row>
    <row r="73" spans="1:41">
      <c r="A73" s="91" t="s">
        <v>1334</v>
      </c>
      <c r="B73" s="91" t="s">
        <v>1554</v>
      </c>
      <c r="C73" s="91" t="s">
        <v>1555</v>
      </c>
      <c r="D73" s="91" t="s">
        <v>1556</v>
      </c>
      <c r="E73" s="91" t="s">
        <v>231</v>
      </c>
      <c r="F73" s="91" t="s">
        <v>201</v>
      </c>
      <c r="G73" s="91" t="s">
        <v>1334</v>
      </c>
      <c r="H73" s="91">
        <v>10</v>
      </c>
      <c r="I73" s="91" t="s">
        <v>1557</v>
      </c>
      <c r="J73" s="91" t="s">
        <v>1484</v>
      </c>
      <c r="K73" s="91" t="s">
        <v>202</v>
      </c>
      <c r="L73" s="91" t="s">
        <v>220</v>
      </c>
      <c r="M73" s="91" t="s">
        <v>1342</v>
      </c>
      <c r="N73" s="91" t="s">
        <v>1343</v>
      </c>
      <c r="O73" s="91" t="s">
        <v>4</v>
      </c>
      <c r="P73" s="91" t="s">
        <v>203</v>
      </c>
      <c r="Q73" s="91" t="s">
        <v>1558</v>
      </c>
      <c r="R73" s="91">
        <v>3</v>
      </c>
      <c r="S73" s="91" t="s">
        <v>249</v>
      </c>
      <c r="T73" s="91">
        <v>5</v>
      </c>
      <c r="U73" s="91" t="s">
        <v>250</v>
      </c>
      <c r="V73" s="93">
        <v>45103</v>
      </c>
      <c r="W73" s="93">
        <v>45119</v>
      </c>
      <c r="X73" s="93">
        <v>45136</v>
      </c>
      <c r="Y73" s="91">
        <v>15</v>
      </c>
      <c r="Z73" s="91" t="s">
        <v>207</v>
      </c>
      <c r="AA73" s="91">
        <v>10</v>
      </c>
      <c r="AB73" s="91" t="s">
        <v>207</v>
      </c>
      <c r="AC73" s="91" t="s">
        <v>610</v>
      </c>
      <c r="AD73" s="91" t="s">
        <v>212</v>
      </c>
      <c r="AE73" s="91" t="s">
        <v>212</v>
      </c>
      <c r="AF73" s="91">
        <v>0</v>
      </c>
      <c r="AG73" s="91" t="s">
        <v>204</v>
      </c>
      <c r="AH73" s="91">
        <v>0</v>
      </c>
      <c r="AI73" s="91" t="s">
        <v>205</v>
      </c>
      <c r="AJ73" s="91" t="s">
        <v>208</v>
      </c>
      <c r="AK73" s="91" t="s">
        <v>1486</v>
      </c>
      <c r="AL73" s="91" t="s">
        <v>210</v>
      </c>
      <c r="AM73" s="94">
        <v>45128.192939814813</v>
      </c>
      <c r="AN73" s="91" t="s">
        <v>211</v>
      </c>
      <c r="AO73" s="92"/>
    </row>
    <row r="74" spans="1:41">
      <c r="A74" s="91" t="s">
        <v>1334</v>
      </c>
      <c r="B74" s="91" t="s">
        <v>1554</v>
      </c>
      <c r="C74" s="91" t="s">
        <v>1555</v>
      </c>
      <c r="D74" s="91" t="s">
        <v>1556</v>
      </c>
      <c r="E74" s="91" t="s">
        <v>231</v>
      </c>
      <c r="F74" s="91" t="s">
        <v>201</v>
      </c>
      <c r="G74" s="91" t="s">
        <v>1334</v>
      </c>
      <c r="H74" s="91">
        <v>10</v>
      </c>
      <c r="I74" s="91" t="s">
        <v>1557</v>
      </c>
      <c r="J74" s="91" t="s">
        <v>1484</v>
      </c>
      <c r="K74" s="91" t="s">
        <v>202</v>
      </c>
      <c r="L74" s="91" t="s">
        <v>220</v>
      </c>
      <c r="M74" s="91" t="s">
        <v>1342</v>
      </c>
      <c r="N74" s="91" t="s">
        <v>1343</v>
      </c>
      <c r="O74" s="91" t="s">
        <v>4</v>
      </c>
      <c r="P74" s="91" t="s">
        <v>203</v>
      </c>
      <c r="Q74" s="91" t="s">
        <v>1558</v>
      </c>
      <c r="R74" s="91">
        <v>3</v>
      </c>
      <c r="S74" s="91" t="s">
        <v>249</v>
      </c>
      <c r="T74" s="91">
        <v>5</v>
      </c>
      <c r="U74" s="91" t="s">
        <v>250</v>
      </c>
      <c r="V74" s="93">
        <v>45103</v>
      </c>
      <c r="W74" s="93">
        <v>45117</v>
      </c>
      <c r="X74" s="93">
        <v>45135</v>
      </c>
      <c r="Y74" s="91">
        <v>15</v>
      </c>
      <c r="Z74" s="91" t="s">
        <v>207</v>
      </c>
      <c r="AA74" s="91">
        <v>10</v>
      </c>
      <c r="AB74" s="91" t="s">
        <v>207</v>
      </c>
      <c r="AC74" s="91" t="s">
        <v>610</v>
      </c>
      <c r="AD74" s="91" t="s">
        <v>212</v>
      </c>
      <c r="AE74" s="91" t="s">
        <v>212</v>
      </c>
      <c r="AF74" s="91">
        <v>0</v>
      </c>
      <c r="AG74" s="91" t="s">
        <v>204</v>
      </c>
      <c r="AH74" s="91">
        <v>0</v>
      </c>
      <c r="AI74" s="91" t="s">
        <v>205</v>
      </c>
      <c r="AJ74" s="91" t="s">
        <v>208</v>
      </c>
      <c r="AK74" s="91" t="s">
        <v>1486</v>
      </c>
      <c r="AL74" s="91" t="s">
        <v>210</v>
      </c>
      <c r="AM74" s="94">
        <v>45128.19295138889</v>
      </c>
      <c r="AN74" s="91" t="s">
        <v>211</v>
      </c>
      <c r="AO74" s="92"/>
    </row>
    <row r="75" spans="1:41">
      <c r="A75" s="91" t="s">
        <v>1334</v>
      </c>
      <c r="B75" s="91" t="s">
        <v>1559</v>
      </c>
      <c r="C75" s="91" t="s">
        <v>1560</v>
      </c>
      <c r="D75" s="91" t="s">
        <v>1561</v>
      </c>
      <c r="E75" s="91" t="s">
        <v>228</v>
      </c>
      <c r="F75" s="91" t="s">
        <v>201</v>
      </c>
      <c r="G75" s="91" t="s">
        <v>1334</v>
      </c>
      <c r="H75" s="91">
        <v>8</v>
      </c>
      <c r="I75" s="91" t="s">
        <v>1483</v>
      </c>
      <c r="J75" s="91" t="s">
        <v>1484</v>
      </c>
      <c r="K75" s="91" t="s">
        <v>217</v>
      </c>
      <c r="L75" s="91" t="s">
        <v>220</v>
      </c>
      <c r="M75" s="91" t="s">
        <v>1342</v>
      </c>
      <c r="N75" s="91" t="s">
        <v>1343</v>
      </c>
      <c r="O75" s="91" t="s">
        <v>4</v>
      </c>
      <c r="P75" s="91" t="s">
        <v>203</v>
      </c>
      <c r="Q75" s="91" t="s">
        <v>696</v>
      </c>
      <c r="R75" s="91">
        <v>3</v>
      </c>
      <c r="S75" s="91" t="s">
        <v>249</v>
      </c>
      <c r="T75" s="91">
        <v>5</v>
      </c>
      <c r="U75" s="91" t="s">
        <v>250</v>
      </c>
      <c r="V75" s="93">
        <v>45103</v>
      </c>
      <c r="W75" s="93">
        <v>45118</v>
      </c>
      <c r="X75" s="93">
        <v>45139</v>
      </c>
      <c r="Y75" s="91">
        <v>15</v>
      </c>
      <c r="Z75" s="91" t="s">
        <v>207</v>
      </c>
      <c r="AA75" s="91">
        <v>10</v>
      </c>
      <c r="AB75" s="91" t="s">
        <v>207</v>
      </c>
      <c r="AC75" s="91" t="s">
        <v>610</v>
      </c>
      <c r="AD75" s="91" t="s">
        <v>212</v>
      </c>
      <c r="AE75" s="91" t="s">
        <v>212</v>
      </c>
      <c r="AF75" s="91">
        <v>0</v>
      </c>
      <c r="AG75" s="91" t="s">
        <v>204</v>
      </c>
      <c r="AH75" s="91">
        <v>0</v>
      </c>
      <c r="AI75" s="91" t="s">
        <v>205</v>
      </c>
      <c r="AJ75" s="91" t="s">
        <v>208</v>
      </c>
      <c r="AK75" s="91" t="s">
        <v>1486</v>
      </c>
      <c r="AL75" s="91" t="s">
        <v>210</v>
      </c>
      <c r="AM75" s="94">
        <v>45133.119953703703</v>
      </c>
      <c r="AN75" s="91" t="s">
        <v>211</v>
      </c>
      <c r="AO75" s="92"/>
    </row>
    <row r="76" spans="1:41">
      <c r="A76" s="91" t="s">
        <v>1334</v>
      </c>
      <c r="B76" s="91" t="s">
        <v>1562</v>
      </c>
      <c r="C76" s="91" t="s">
        <v>1563</v>
      </c>
      <c r="D76" s="91" t="s">
        <v>1564</v>
      </c>
      <c r="E76" s="91" t="s">
        <v>236</v>
      </c>
      <c r="F76" s="91" t="s">
        <v>201</v>
      </c>
      <c r="G76" s="91" t="s">
        <v>1334</v>
      </c>
      <c r="H76" s="91">
        <v>10</v>
      </c>
      <c r="I76" s="91" t="s">
        <v>1483</v>
      </c>
      <c r="J76" s="91" t="s">
        <v>1484</v>
      </c>
      <c r="K76" s="91" t="s">
        <v>217</v>
      </c>
      <c r="L76" s="91" t="s">
        <v>220</v>
      </c>
      <c r="M76" s="91" t="s">
        <v>1342</v>
      </c>
      <c r="N76" s="91" t="s">
        <v>1343</v>
      </c>
      <c r="O76" s="91" t="s">
        <v>4</v>
      </c>
      <c r="P76" s="91" t="s">
        <v>203</v>
      </c>
      <c r="Q76" s="91">
        <v>2121</v>
      </c>
      <c r="R76" s="91">
        <v>3</v>
      </c>
      <c r="S76" s="91" t="s">
        <v>249</v>
      </c>
      <c r="T76" s="91">
        <v>5</v>
      </c>
      <c r="U76" s="91" t="s">
        <v>250</v>
      </c>
      <c r="V76" s="93">
        <v>45101</v>
      </c>
      <c r="W76" s="93">
        <v>45110</v>
      </c>
      <c r="X76" s="93">
        <v>45128</v>
      </c>
      <c r="Y76" s="91">
        <v>15</v>
      </c>
      <c r="Z76" s="91" t="s">
        <v>207</v>
      </c>
      <c r="AA76" s="91">
        <v>10</v>
      </c>
      <c r="AB76" s="91" t="s">
        <v>207</v>
      </c>
      <c r="AC76" s="91" t="s">
        <v>610</v>
      </c>
      <c r="AD76" s="91" t="s">
        <v>212</v>
      </c>
      <c r="AE76" s="91" t="s">
        <v>212</v>
      </c>
      <c r="AF76" s="91">
        <v>0</v>
      </c>
      <c r="AG76" s="91" t="s">
        <v>204</v>
      </c>
      <c r="AH76" s="91">
        <v>0</v>
      </c>
      <c r="AI76" s="91" t="s">
        <v>205</v>
      </c>
      <c r="AJ76" s="91" t="s">
        <v>208</v>
      </c>
      <c r="AK76" s="91" t="s">
        <v>1486</v>
      </c>
      <c r="AL76" s="91" t="s">
        <v>210</v>
      </c>
      <c r="AM76" s="94">
        <v>45133.127766203703</v>
      </c>
      <c r="AN76" s="91" t="s">
        <v>211</v>
      </c>
      <c r="AO76" s="92"/>
    </row>
    <row r="77" spans="1:41">
      <c r="A77" s="91" t="s">
        <v>1334</v>
      </c>
      <c r="B77" s="91" t="s">
        <v>1565</v>
      </c>
      <c r="C77" s="91" t="s">
        <v>1566</v>
      </c>
      <c r="D77" s="91" t="s">
        <v>1567</v>
      </c>
      <c r="E77" s="91" t="s">
        <v>231</v>
      </c>
      <c r="F77" s="91" t="s">
        <v>201</v>
      </c>
      <c r="G77" s="91" t="s">
        <v>1334</v>
      </c>
      <c r="H77" s="91">
        <v>7</v>
      </c>
      <c r="I77" s="91" t="s">
        <v>1568</v>
      </c>
      <c r="J77" s="91" t="s">
        <v>1569</v>
      </c>
      <c r="K77" s="91" t="s">
        <v>217</v>
      </c>
      <c r="L77" s="91" t="s">
        <v>220</v>
      </c>
      <c r="M77" s="91" t="s">
        <v>1369</v>
      </c>
      <c r="N77" s="91" t="s">
        <v>1343</v>
      </c>
      <c r="O77" s="91" t="s">
        <v>4</v>
      </c>
      <c r="P77" s="91" t="s">
        <v>203</v>
      </c>
      <c r="Q77" s="91" t="s">
        <v>1558</v>
      </c>
      <c r="R77" s="91">
        <v>3</v>
      </c>
      <c r="S77" s="91" t="s">
        <v>249</v>
      </c>
      <c r="T77" s="91">
        <v>5</v>
      </c>
      <c r="U77" s="91" t="s">
        <v>250</v>
      </c>
      <c r="V77" s="93">
        <v>45103</v>
      </c>
      <c r="W77" s="93">
        <v>45122</v>
      </c>
      <c r="X77" s="93">
        <v>45140</v>
      </c>
      <c r="Y77" s="91">
        <v>15</v>
      </c>
      <c r="Z77" s="91" t="s">
        <v>207</v>
      </c>
      <c r="AA77" s="91">
        <v>10</v>
      </c>
      <c r="AB77" s="91" t="s">
        <v>207</v>
      </c>
      <c r="AC77" s="91" t="s">
        <v>610</v>
      </c>
      <c r="AD77" s="91" t="s">
        <v>212</v>
      </c>
      <c r="AE77" s="91" t="s">
        <v>212</v>
      </c>
      <c r="AF77" s="91">
        <v>0</v>
      </c>
      <c r="AG77" s="91" t="s">
        <v>204</v>
      </c>
      <c r="AH77" s="91">
        <v>0</v>
      </c>
      <c r="AI77" s="91" t="s">
        <v>205</v>
      </c>
      <c r="AJ77" s="91" t="s">
        <v>208</v>
      </c>
      <c r="AK77" s="91" t="s">
        <v>1486</v>
      </c>
      <c r="AL77" s="91" t="s">
        <v>210</v>
      </c>
      <c r="AM77" s="94">
        <v>45133.132523148146</v>
      </c>
      <c r="AN77" s="91" t="s">
        <v>211</v>
      </c>
      <c r="AO77" s="92"/>
    </row>
    <row r="78" spans="1:41">
      <c r="A78" s="91" t="s">
        <v>1334</v>
      </c>
      <c r="B78" s="91" t="s">
        <v>1570</v>
      </c>
      <c r="C78" s="91" t="s">
        <v>1571</v>
      </c>
      <c r="D78" s="91" t="s">
        <v>1572</v>
      </c>
      <c r="E78" s="91" t="s">
        <v>218</v>
      </c>
      <c r="F78" s="91" t="s">
        <v>201</v>
      </c>
      <c r="G78" s="91" t="s">
        <v>1334</v>
      </c>
      <c r="H78" s="91">
        <v>5</v>
      </c>
      <c r="I78" s="91" t="s">
        <v>1339</v>
      </c>
      <c r="J78" s="91" t="s">
        <v>1348</v>
      </c>
      <c r="K78" s="91" t="s">
        <v>202</v>
      </c>
      <c r="L78" s="91" t="s">
        <v>220</v>
      </c>
      <c r="M78" s="91" t="s">
        <v>1342</v>
      </c>
      <c r="N78" s="91" t="s">
        <v>1349</v>
      </c>
      <c r="O78" s="91" t="s">
        <v>4</v>
      </c>
      <c r="P78" s="91" t="s">
        <v>203</v>
      </c>
      <c r="Q78" s="91">
        <v>2318</v>
      </c>
      <c r="R78" s="91">
        <v>3</v>
      </c>
      <c r="S78" s="91" t="s">
        <v>249</v>
      </c>
      <c r="T78" s="91">
        <v>0.5</v>
      </c>
      <c r="U78" s="91" t="s">
        <v>250</v>
      </c>
      <c r="V78" s="93">
        <v>45111</v>
      </c>
      <c r="W78" s="91" t="s">
        <v>206</v>
      </c>
      <c r="X78" s="91" t="s">
        <v>206</v>
      </c>
      <c r="Y78" s="91" t="s">
        <v>1354</v>
      </c>
      <c r="Z78" s="91" t="s">
        <v>207</v>
      </c>
      <c r="AA78" s="91" t="s">
        <v>1354</v>
      </c>
      <c r="AB78" s="91" t="s">
        <v>207</v>
      </c>
      <c r="AC78" s="91" t="s">
        <v>198</v>
      </c>
      <c r="AD78" s="91" t="s">
        <v>212</v>
      </c>
      <c r="AE78" s="91" t="s">
        <v>212</v>
      </c>
      <c r="AF78" s="91">
        <v>0</v>
      </c>
      <c r="AG78" s="91" t="s">
        <v>204</v>
      </c>
      <c r="AH78" s="91">
        <v>0</v>
      </c>
      <c r="AI78" s="91" t="s">
        <v>205</v>
      </c>
      <c r="AJ78" s="91" t="s">
        <v>198</v>
      </c>
      <c r="AK78" s="91" t="s">
        <v>211</v>
      </c>
      <c r="AL78" s="91" t="s">
        <v>210</v>
      </c>
      <c r="AM78" s="94">
        <v>45135.335150462961</v>
      </c>
      <c r="AN78" s="91" t="s">
        <v>211</v>
      </c>
      <c r="AO78" s="92"/>
    </row>
    <row r="79" spans="1:41">
      <c r="A79" s="91" t="s">
        <v>1334</v>
      </c>
      <c r="B79" s="91" t="s">
        <v>1573</v>
      </c>
      <c r="C79" s="91" t="s">
        <v>1574</v>
      </c>
      <c r="D79" s="91" t="s">
        <v>1575</v>
      </c>
      <c r="E79" s="91" t="s">
        <v>236</v>
      </c>
      <c r="F79" s="91" t="s">
        <v>201</v>
      </c>
      <c r="G79" s="91" t="s">
        <v>1334</v>
      </c>
      <c r="H79" s="91">
        <v>10</v>
      </c>
      <c r="I79" s="91" t="s">
        <v>1483</v>
      </c>
      <c r="J79" s="91" t="s">
        <v>1484</v>
      </c>
      <c r="K79" s="91" t="s">
        <v>202</v>
      </c>
      <c r="L79" s="91" t="s">
        <v>220</v>
      </c>
      <c r="M79" s="91" t="s">
        <v>1342</v>
      </c>
      <c r="N79" s="91" t="s">
        <v>1349</v>
      </c>
      <c r="O79" s="91" t="s">
        <v>4</v>
      </c>
      <c r="P79" s="91" t="s">
        <v>203</v>
      </c>
      <c r="Q79" s="91">
        <v>2121</v>
      </c>
      <c r="R79" s="91">
        <v>3</v>
      </c>
      <c r="S79" s="91" t="s">
        <v>249</v>
      </c>
      <c r="T79" s="91">
        <v>5</v>
      </c>
      <c r="U79" s="91" t="s">
        <v>250</v>
      </c>
      <c r="V79" s="93">
        <v>45103</v>
      </c>
      <c r="W79" s="93">
        <v>45112</v>
      </c>
      <c r="X79" s="93">
        <v>45131</v>
      </c>
      <c r="Y79" s="91">
        <v>20</v>
      </c>
      <c r="Z79" s="91" t="s">
        <v>207</v>
      </c>
      <c r="AA79" s="91">
        <v>15</v>
      </c>
      <c r="AB79" s="91" t="s">
        <v>207</v>
      </c>
      <c r="AC79" s="91" t="s">
        <v>610</v>
      </c>
      <c r="AD79" s="91" t="s">
        <v>212</v>
      </c>
      <c r="AE79" s="91" t="s">
        <v>212</v>
      </c>
      <c r="AF79" s="91">
        <v>0</v>
      </c>
      <c r="AG79" s="91" t="s">
        <v>204</v>
      </c>
      <c r="AH79" s="91">
        <v>0</v>
      </c>
      <c r="AI79" s="91" t="s">
        <v>205</v>
      </c>
      <c r="AJ79" s="91" t="s">
        <v>208</v>
      </c>
      <c r="AK79" s="91" t="s">
        <v>1486</v>
      </c>
      <c r="AL79" s="91" t="s">
        <v>210</v>
      </c>
      <c r="AM79" s="94">
        <v>45137.123807870368</v>
      </c>
      <c r="AN79" s="91" t="s">
        <v>211</v>
      </c>
      <c r="AO79" s="92"/>
    </row>
    <row r="80" spans="1:41">
      <c r="A80" s="91" t="s">
        <v>1334</v>
      </c>
      <c r="B80" s="91" t="s">
        <v>1576</v>
      </c>
      <c r="C80" s="91" t="s">
        <v>1577</v>
      </c>
      <c r="D80" s="91" t="s">
        <v>1496</v>
      </c>
      <c r="E80" s="91" t="s">
        <v>231</v>
      </c>
      <c r="F80" s="91" t="s">
        <v>201</v>
      </c>
      <c r="G80" s="91" t="s">
        <v>1334</v>
      </c>
      <c r="H80" s="91">
        <v>18</v>
      </c>
      <c r="I80" s="91" t="s">
        <v>1483</v>
      </c>
      <c r="J80" s="91" t="s">
        <v>1484</v>
      </c>
      <c r="K80" s="91" t="s">
        <v>202</v>
      </c>
      <c r="L80" s="91" t="s">
        <v>220</v>
      </c>
      <c r="M80" s="91" t="s">
        <v>1342</v>
      </c>
      <c r="N80" s="91" t="s">
        <v>1349</v>
      </c>
      <c r="O80" s="91" t="s">
        <v>4</v>
      </c>
      <c r="P80" s="91" t="s">
        <v>203</v>
      </c>
      <c r="Q80" s="91">
        <v>2253</v>
      </c>
      <c r="R80" s="91">
        <v>3</v>
      </c>
      <c r="S80" s="91" t="s">
        <v>249</v>
      </c>
      <c r="T80" s="91">
        <v>5</v>
      </c>
      <c r="U80" s="91" t="s">
        <v>250</v>
      </c>
      <c r="V80" s="93">
        <v>45103</v>
      </c>
      <c r="W80" s="93">
        <v>45116</v>
      </c>
      <c r="X80" s="93">
        <v>45137</v>
      </c>
      <c r="Y80" s="91">
        <v>15</v>
      </c>
      <c r="Z80" s="91" t="s">
        <v>207</v>
      </c>
      <c r="AA80" s="91">
        <v>10</v>
      </c>
      <c r="AB80" s="91" t="s">
        <v>207</v>
      </c>
      <c r="AC80" s="91" t="s">
        <v>610</v>
      </c>
      <c r="AD80" s="91" t="s">
        <v>212</v>
      </c>
      <c r="AE80" s="91" t="s">
        <v>212</v>
      </c>
      <c r="AF80" s="91">
        <v>0</v>
      </c>
      <c r="AG80" s="91" t="s">
        <v>204</v>
      </c>
      <c r="AH80" s="91">
        <v>0</v>
      </c>
      <c r="AI80" s="91" t="s">
        <v>205</v>
      </c>
      <c r="AJ80" s="91" t="s">
        <v>208</v>
      </c>
      <c r="AK80" s="91" t="s">
        <v>1486</v>
      </c>
      <c r="AL80" s="91" t="s">
        <v>239</v>
      </c>
      <c r="AM80" s="94">
        <v>45141.250486111108</v>
      </c>
      <c r="AN80" s="91" t="s">
        <v>211</v>
      </c>
      <c r="AO80" s="92"/>
    </row>
    <row r="81" spans="1:41">
      <c r="A81" s="91" t="s">
        <v>1334</v>
      </c>
      <c r="B81" s="91" t="s">
        <v>1578</v>
      </c>
      <c r="C81" s="91" t="s">
        <v>1579</v>
      </c>
      <c r="D81" s="91" t="s">
        <v>1580</v>
      </c>
      <c r="E81" s="91" t="s">
        <v>231</v>
      </c>
      <c r="F81" s="91" t="s">
        <v>201</v>
      </c>
      <c r="G81" s="91" t="s">
        <v>1334</v>
      </c>
      <c r="H81" s="91">
        <v>20</v>
      </c>
      <c r="I81" s="91" t="s">
        <v>1483</v>
      </c>
      <c r="J81" s="91" t="s">
        <v>1484</v>
      </c>
      <c r="K81" s="91" t="s">
        <v>217</v>
      </c>
      <c r="L81" s="91" t="s">
        <v>220</v>
      </c>
      <c r="M81" s="91" t="s">
        <v>1342</v>
      </c>
      <c r="N81" s="91" t="s">
        <v>1343</v>
      </c>
      <c r="O81" s="91" t="s">
        <v>4</v>
      </c>
      <c r="P81" s="91" t="s">
        <v>203</v>
      </c>
      <c r="Q81" s="91">
        <v>2121</v>
      </c>
      <c r="R81" s="91">
        <v>3</v>
      </c>
      <c r="S81" s="91" t="s">
        <v>249</v>
      </c>
      <c r="T81" s="91">
        <v>5</v>
      </c>
      <c r="U81" s="91" t="s">
        <v>250</v>
      </c>
      <c r="V81" s="93">
        <v>45105</v>
      </c>
      <c r="W81" s="93">
        <v>45117</v>
      </c>
      <c r="X81" s="93">
        <v>45136</v>
      </c>
      <c r="Y81" s="91">
        <v>15</v>
      </c>
      <c r="Z81" s="91" t="s">
        <v>207</v>
      </c>
      <c r="AA81" s="91">
        <v>10</v>
      </c>
      <c r="AB81" s="91" t="s">
        <v>207</v>
      </c>
      <c r="AC81" s="91" t="s">
        <v>610</v>
      </c>
      <c r="AD81" s="91" t="s">
        <v>212</v>
      </c>
      <c r="AE81" s="91" t="s">
        <v>212</v>
      </c>
      <c r="AF81" s="91">
        <v>0</v>
      </c>
      <c r="AG81" s="91" t="s">
        <v>204</v>
      </c>
      <c r="AH81" s="91">
        <v>0</v>
      </c>
      <c r="AI81" s="91" t="s">
        <v>205</v>
      </c>
      <c r="AJ81" s="91" t="s">
        <v>208</v>
      </c>
      <c r="AK81" s="91" t="s">
        <v>1486</v>
      </c>
      <c r="AL81" s="91" t="s">
        <v>239</v>
      </c>
      <c r="AM81" s="94">
        <v>45141.276689814818</v>
      </c>
      <c r="AN81" s="91" t="s">
        <v>211</v>
      </c>
      <c r="AO81" s="92"/>
    </row>
    <row r="82" spans="1:41">
      <c r="A82" s="91" t="s">
        <v>1334</v>
      </c>
      <c r="B82" s="91" t="s">
        <v>1581</v>
      </c>
      <c r="C82" s="91" t="s">
        <v>1582</v>
      </c>
      <c r="D82" s="91" t="s">
        <v>1583</v>
      </c>
      <c r="E82" s="91" t="s">
        <v>236</v>
      </c>
      <c r="F82" s="91" t="s">
        <v>201</v>
      </c>
      <c r="G82" s="91" t="s">
        <v>1334</v>
      </c>
      <c r="H82" s="91">
        <v>11</v>
      </c>
      <c r="I82" s="91" t="s">
        <v>1483</v>
      </c>
      <c r="J82" s="91" t="s">
        <v>1484</v>
      </c>
      <c r="K82" s="91" t="s">
        <v>217</v>
      </c>
      <c r="L82" s="91" t="s">
        <v>220</v>
      </c>
      <c r="M82" s="91" t="s">
        <v>1342</v>
      </c>
      <c r="N82" s="91" t="s">
        <v>1343</v>
      </c>
      <c r="O82" s="91" t="s">
        <v>4</v>
      </c>
      <c r="P82" s="91" t="s">
        <v>203</v>
      </c>
      <c r="Q82" s="91">
        <v>2253</v>
      </c>
      <c r="R82" s="91">
        <v>3</v>
      </c>
      <c r="S82" s="91" t="s">
        <v>249</v>
      </c>
      <c r="T82" s="91">
        <v>5</v>
      </c>
      <c r="U82" s="91" t="s">
        <v>250</v>
      </c>
      <c r="V82" s="93">
        <v>45102</v>
      </c>
      <c r="W82" s="93">
        <v>45149</v>
      </c>
      <c r="X82" s="93">
        <v>45167</v>
      </c>
      <c r="Y82" s="91">
        <v>15</v>
      </c>
      <c r="Z82" s="91" t="s">
        <v>207</v>
      </c>
      <c r="AA82" s="91">
        <v>10</v>
      </c>
      <c r="AB82" s="91" t="s">
        <v>207</v>
      </c>
      <c r="AC82" s="91" t="s">
        <v>610</v>
      </c>
      <c r="AD82" s="91" t="s">
        <v>212</v>
      </c>
      <c r="AE82" s="91" t="s">
        <v>212</v>
      </c>
      <c r="AF82" s="91">
        <v>0</v>
      </c>
      <c r="AG82" s="91" t="s">
        <v>204</v>
      </c>
      <c r="AH82" s="91">
        <v>0</v>
      </c>
      <c r="AI82" s="91" t="s">
        <v>205</v>
      </c>
      <c r="AJ82" s="91" t="s">
        <v>208</v>
      </c>
      <c r="AK82" s="91" t="s">
        <v>1486</v>
      </c>
      <c r="AL82" s="91" t="s">
        <v>239</v>
      </c>
      <c r="AM82" s="94">
        <v>45141.306666666664</v>
      </c>
      <c r="AN82" s="91" t="s">
        <v>211</v>
      </c>
      <c r="AO82" s="92"/>
    </row>
    <row r="83" spans="1:41">
      <c r="A83" s="91" t="s">
        <v>1334</v>
      </c>
      <c r="B83" s="91" t="s">
        <v>1584</v>
      </c>
      <c r="C83" s="91" t="s">
        <v>1585</v>
      </c>
      <c r="D83" s="91" t="s">
        <v>1586</v>
      </c>
      <c r="E83" s="91" t="s">
        <v>231</v>
      </c>
      <c r="F83" s="91" t="s">
        <v>201</v>
      </c>
      <c r="G83" s="91" t="s">
        <v>1334</v>
      </c>
      <c r="H83" s="91">
        <v>4</v>
      </c>
      <c r="I83" s="91" t="s">
        <v>1483</v>
      </c>
      <c r="J83" s="91" t="s">
        <v>1484</v>
      </c>
      <c r="K83" s="91" t="s">
        <v>217</v>
      </c>
      <c r="L83" s="91" t="s">
        <v>220</v>
      </c>
      <c r="M83" s="91" t="s">
        <v>1342</v>
      </c>
      <c r="N83" s="91" t="s">
        <v>1343</v>
      </c>
      <c r="O83" s="91" t="s">
        <v>4</v>
      </c>
      <c r="P83" s="91" t="s">
        <v>203</v>
      </c>
      <c r="Q83" s="91">
        <v>2253</v>
      </c>
      <c r="R83" s="91">
        <v>3</v>
      </c>
      <c r="S83" s="91" t="s">
        <v>249</v>
      </c>
      <c r="T83" s="91">
        <v>5</v>
      </c>
      <c r="U83" s="91" t="s">
        <v>250</v>
      </c>
      <c r="V83" s="93">
        <v>45103</v>
      </c>
      <c r="W83" s="93">
        <v>45121</v>
      </c>
      <c r="X83" s="93">
        <v>45138</v>
      </c>
      <c r="Y83" s="91">
        <v>20</v>
      </c>
      <c r="Z83" s="91" t="s">
        <v>207</v>
      </c>
      <c r="AA83" s="91">
        <v>15</v>
      </c>
      <c r="AB83" s="91" t="s">
        <v>207</v>
      </c>
      <c r="AC83" s="91" t="s">
        <v>610</v>
      </c>
      <c r="AD83" s="91" t="s">
        <v>212</v>
      </c>
      <c r="AE83" s="91" t="s">
        <v>212</v>
      </c>
      <c r="AF83" s="91">
        <v>0</v>
      </c>
      <c r="AG83" s="91" t="s">
        <v>204</v>
      </c>
      <c r="AH83" s="91">
        <v>0</v>
      </c>
      <c r="AI83" s="91" t="s">
        <v>205</v>
      </c>
      <c r="AJ83" s="91" t="s">
        <v>208</v>
      </c>
      <c r="AK83" s="91" t="s">
        <v>1486</v>
      </c>
      <c r="AL83" s="91" t="s">
        <v>239</v>
      </c>
      <c r="AM83" s="94">
        <v>45141.308634259258</v>
      </c>
      <c r="AN83" s="91" t="s">
        <v>211</v>
      </c>
      <c r="AO83" s="92"/>
    </row>
    <row r="84" spans="1:41">
      <c r="A84" s="91" t="s">
        <v>1334</v>
      </c>
      <c r="B84" s="91" t="s">
        <v>1587</v>
      </c>
      <c r="C84" s="91" t="s">
        <v>1588</v>
      </c>
      <c r="D84" s="91" t="s">
        <v>247</v>
      </c>
      <c r="E84" s="91" t="s">
        <v>231</v>
      </c>
      <c r="F84" s="91" t="s">
        <v>201</v>
      </c>
      <c r="G84" s="91" t="s">
        <v>1334</v>
      </c>
      <c r="H84" s="91">
        <v>22</v>
      </c>
      <c r="I84" s="91" t="s">
        <v>1483</v>
      </c>
      <c r="J84" s="91" t="s">
        <v>1484</v>
      </c>
      <c r="K84" s="91" t="s">
        <v>217</v>
      </c>
      <c r="L84" s="91" t="s">
        <v>220</v>
      </c>
      <c r="M84" s="91" t="s">
        <v>1342</v>
      </c>
      <c r="N84" s="91" t="s">
        <v>1343</v>
      </c>
      <c r="O84" s="91" t="s">
        <v>4</v>
      </c>
      <c r="P84" s="91" t="s">
        <v>203</v>
      </c>
      <c r="Q84" s="91">
        <v>2253</v>
      </c>
      <c r="R84" s="91">
        <v>3</v>
      </c>
      <c r="S84" s="91" t="s">
        <v>249</v>
      </c>
      <c r="T84" s="91">
        <v>5</v>
      </c>
      <c r="U84" s="91" t="s">
        <v>250</v>
      </c>
      <c r="V84" s="93">
        <v>45104</v>
      </c>
      <c r="W84" s="93">
        <v>45110</v>
      </c>
      <c r="X84" s="93">
        <v>45128</v>
      </c>
      <c r="Y84" s="91">
        <v>15</v>
      </c>
      <c r="Z84" s="91" t="s">
        <v>207</v>
      </c>
      <c r="AA84" s="91">
        <v>10</v>
      </c>
      <c r="AB84" s="91" t="s">
        <v>207</v>
      </c>
      <c r="AC84" s="91" t="s">
        <v>610</v>
      </c>
      <c r="AD84" s="91" t="s">
        <v>212</v>
      </c>
      <c r="AE84" s="91" t="s">
        <v>212</v>
      </c>
      <c r="AF84" s="91">
        <v>0</v>
      </c>
      <c r="AG84" s="91" t="s">
        <v>204</v>
      </c>
      <c r="AH84" s="91">
        <v>0</v>
      </c>
      <c r="AI84" s="91" t="s">
        <v>205</v>
      </c>
      <c r="AJ84" s="91" t="s">
        <v>208</v>
      </c>
      <c r="AK84" s="91" t="s">
        <v>1486</v>
      </c>
      <c r="AL84" s="91" t="s">
        <v>210</v>
      </c>
      <c r="AM84" s="94">
        <v>45141.312222222223</v>
      </c>
      <c r="AN84" s="91" t="s">
        <v>211</v>
      </c>
      <c r="AO84" s="92"/>
    </row>
    <row r="85" spans="1:41">
      <c r="A85" s="91" t="s">
        <v>1334</v>
      </c>
      <c r="B85" s="91" t="s">
        <v>1589</v>
      </c>
      <c r="C85" s="91" t="s">
        <v>1590</v>
      </c>
      <c r="D85" s="91" t="s">
        <v>1591</v>
      </c>
      <c r="E85" s="91" t="s">
        <v>231</v>
      </c>
      <c r="F85" s="91" t="s">
        <v>201</v>
      </c>
      <c r="G85" s="91" t="s">
        <v>1334</v>
      </c>
      <c r="H85" s="91">
        <v>8</v>
      </c>
      <c r="I85" s="91" t="s">
        <v>1483</v>
      </c>
      <c r="J85" s="91" t="s">
        <v>1484</v>
      </c>
      <c r="K85" s="91" t="s">
        <v>217</v>
      </c>
      <c r="L85" s="91" t="s">
        <v>220</v>
      </c>
      <c r="M85" s="91" t="s">
        <v>1342</v>
      </c>
      <c r="N85" s="91" t="s">
        <v>1343</v>
      </c>
      <c r="O85" s="91" t="s">
        <v>4</v>
      </c>
      <c r="P85" s="91" t="s">
        <v>203</v>
      </c>
      <c r="Q85" s="91">
        <v>2253</v>
      </c>
      <c r="R85" s="91">
        <v>6</v>
      </c>
      <c r="S85" s="91" t="s">
        <v>249</v>
      </c>
      <c r="T85" s="91">
        <v>1</v>
      </c>
      <c r="U85" s="91" t="s">
        <v>250</v>
      </c>
      <c r="V85" s="93">
        <v>45103</v>
      </c>
      <c r="W85" s="93">
        <v>45119</v>
      </c>
      <c r="X85" s="93">
        <v>45138</v>
      </c>
      <c r="Y85" s="91">
        <v>20</v>
      </c>
      <c r="Z85" s="91" t="s">
        <v>207</v>
      </c>
      <c r="AA85" s="91">
        <v>15</v>
      </c>
      <c r="AB85" s="91" t="s">
        <v>207</v>
      </c>
      <c r="AC85" s="91" t="s">
        <v>610</v>
      </c>
      <c r="AD85" s="91" t="s">
        <v>212</v>
      </c>
      <c r="AE85" s="91" t="s">
        <v>212</v>
      </c>
      <c r="AF85" s="91">
        <v>0</v>
      </c>
      <c r="AG85" s="91" t="s">
        <v>204</v>
      </c>
      <c r="AH85" s="91">
        <v>0</v>
      </c>
      <c r="AI85" s="91" t="s">
        <v>205</v>
      </c>
      <c r="AJ85" s="91" t="s">
        <v>208</v>
      </c>
      <c r="AK85" s="91" t="s">
        <v>1486</v>
      </c>
      <c r="AL85" s="91" t="s">
        <v>210</v>
      </c>
      <c r="AM85" s="94">
        <v>45141.317361111112</v>
      </c>
      <c r="AN85" s="91" t="s">
        <v>211</v>
      </c>
      <c r="AO85" s="92"/>
    </row>
    <row r="86" spans="1:41">
      <c r="A86" s="91" t="s">
        <v>1334</v>
      </c>
      <c r="B86" s="91" t="s">
        <v>1592</v>
      </c>
      <c r="C86" s="91" t="s">
        <v>1593</v>
      </c>
      <c r="D86" s="91" t="s">
        <v>1594</v>
      </c>
      <c r="E86" s="91" t="s">
        <v>238</v>
      </c>
      <c r="F86" s="91" t="s">
        <v>201</v>
      </c>
      <c r="G86" s="91" t="s">
        <v>1334</v>
      </c>
      <c r="H86" s="91">
        <v>25</v>
      </c>
      <c r="I86" s="91" t="s">
        <v>1483</v>
      </c>
      <c r="J86" s="91" t="s">
        <v>1484</v>
      </c>
      <c r="K86" s="91" t="s">
        <v>217</v>
      </c>
      <c r="L86" s="91" t="s">
        <v>220</v>
      </c>
      <c r="M86" s="91" t="s">
        <v>1342</v>
      </c>
      <c r="N86" s="91" t="s">
        <v>1343</v>
      </c>
      <c r="O86" s="91" t="s">
        <v>4</v>
      </c>
      <c r="P86" s="91" t="s">
        <v>203</v>
      </c>
      <c r="Q86" s="91" t="s">
        <v>595</v>
      </c>
      <c r="R86" s="91">
        <v>3</v>
      </c>
      <c r="S86" s="91" t="s">
        <v>249</v>
      </c>
      <c r="T86" s="91">
        <v>5</v>
      </c>
      <c r="U86" s="91" t="s">
        <v>250</v>
      </c>
      <c r="V86" s="93">
        <v>45103</v>
      </c>
      <c r="W86" s="93">
        <v>45115</v>
      </c>
      <c r="X86" s="93">
        <v>45136</v>
      </c>
      <c r="Y86" s="91">
        <v>20</v>
      </c>
      <c r="Z86" s="91" t="s">
        <v>207</v>
      </c>
      <c r="AA86" s="91">
        <v>15</v>
      </c>
      <c r="AB86" s="91" t="s">
        <v>207</v>
      </c>
      <c r="AC86" s="91" t="s">
        <v>610</v>
      </c>
      <c r="AD86" s="91" t="s">
        <v>212</v>
      </c>
      <c r="AE86" s="91" t="s">
        <v>212</v>
      </c>
      <c r="AF86" s="91">
        <v>0</v>
      </c>
      <c r="AG86" s="91" t="s">
        <v>204</v>
      </c>
      <c r="AH86" s="91">
        <v>0</v>
      </c>
      <c r="AI86" s="91" t="s">
        <v>205</v>
      </c>
      <c r="AJ86" s="91" t="s">
        <v>208</v>
      </c>
      <c r="AK86" s="91" t="s">
        <v>1486</v>
      </c>
      <c r="AL86" s="91" t="s">
        <v>210</v>
      </c>
      <c r="AM86" s="94">
        <v>45141.329097222224</v>
      </c>
      <c r="AN86" s="91" t="s">
        <v>211</v>
      </c>
      <c r="AO86" s="92"/>
    </row>
    <row r="87" spans="1:41">
      <c r="A87" s="91" t="s">
        <v>1334</v>
      </c>
      <c r="B87" s="91" t="s">
        <v>1595</v>
      </c>
      <c r="C87" s="91" t="s">
        <v>1596</v>
      </c>
      <c r="D87" s="91" t="s">
        <v>1597</v>
      </c>
      <c r="E87" s="91" t="s">
        <v>231</v>
      </c>
      <c r="F87" s="91" t="s">
        <v>201</v>
      </c>
      <c r="G87" s="91" t="s">
        <v>1334</v>
      </c>
      <c r="H87" s="91">
        <v>55</v>
      </c>
      <c r="I87" s="91" t="s">
        <v>1483</v>
      </c>
      <c r="J87" s="91" t="s">
        <v>1484</v>
      </c>
      <c r="K87" s="91" t="s">
        <v>217</v>
      </c>
      <c r="L87" s="91" t="s">
        <v>220</v>
      </c>
      <c r="M87" s="91" t="s">
        <v>1369</v>
      </c>
      <c r="N87" s="91" t="s">
        <v>1343</v>
      </c>
      <c r="O87" s="91" t="s">
        <v>4</v>
      </c>
      <c r="P87" s="91" t="s">
        <v>203</v>
      </c>
      <c r="Q87" s="91">
        <v>2121</v>
      </c>
      <c r="R87" s="91">
        <v>3</v>
      </c>
      <c r="S87" s="91" t="s">
        <v>249</v>
      </c>
      <c r="T87" s="91">
        <v>5</v>
      </c>
      <c r="U87" s="91" t="s">
        <v>250</v>
      </c>
      <c r="V87" s="93">
        <v>45105</v>
      </c>
      <c r="W87" s="93">
        <v>45112</v>
      </c>
      <c r="X87" s="93">
        <v>45129</v>
      </c>
      <c r="Y87" s="91">
        <v>15</v>
      </c>
      <c r="Z87" s="91" t="s">
        <v>207</v>
      </c>
      <c r="AA87" s="91">
        <v>10</v>
      </c>
      <c r="AB87" s="91" t="s">
        <v>207</v>
      </c>
      <c r="AC87" s="91" t="s">
        <v>610</v>
      </c>
      <c r="AD87" s="91" t="s">
        <v>212</v>
      </c>
      <c r="AE87" s="91" t="s">
        <v>212</v>
      </c>
      <c r="AF87" s="91">
        <v>0</v>
      </c>
      <c r="AG87" s="91" t="s">
        <v>204</v>
      </c>
      <c r="AH87" s="91">
        <v>0</v>
      </c>
      <c r="AI87" s="91" t="s">
        <v>205</v>
      </c>
      <c r="AJ87" s="91" t="s">
        <v>208</v>
      </c>
      <c r="AK87" s="91" t="s">
        <v>1486</v>
      </c>
      <c r="AL87" s="91" t="s">
        <v>210</v>
      </c>
      <c r="AM87" s="94">
        <v>45141.458472222221</v>
      </c>
      <c r="AN87" s="91" t="s">
        <v>211</v>
      </c>
      <c r="AO87" s="92"/>
    </row>
    <row r="88" spans="1:41">
      <c r="A88" s="91" t="s">
        <v>1334</v>
      </c>
      <c r="B88" s="91" t="s">
        <v>1598</v>
      </c>
      <c r="C88" s="91" t="s">
        <v>1599</v>
      </c>
      <c r="D88" s="91" t="s">
        <v>232</v>
      </c>
      <c r="E88" s="91" t="s">
        <v>200</v>
      </c>
      <c r="F88" s="91" t="s">
        <v>201</v>
      </c>
      <c r="G88" s="91" t="s">
        <v>1334</v>
      </c>
      <c r="H88" s="91">
        <v>8</v>
      </c>
      <c r="I88" s="91" t="s">
        <v>1364</v>
      </c>
      <c r="J88" s="91" t="s">
        <v>1365</v>
      </c>
      <c r="K88" s="91" t="s">
        <v>202</v>
      </c>
      <c r="L88" s="91" t="s">
        <v>220</v>
      </c>
      <c r="M88" s="91" t="s">
        <v>1342</v>
      </c>
      <c r="N88" s="91" t="s">
        <v>1343</v>
      </c>
      <c r="O88" s="91" t="s">
        <v>4</v>
      </c>
      <c r="P88" s="91" t="s">
        <v>203</v>
      </c>
      <c r="Q88" s="91" t="s">
        <v>1410</v>
      </c>
      <c r="R88" s="91">
        <v>3</v>
      </c>
      <c r="S88" s="91" t="s">
        <v>249</v>
      </c>
      <c r="T88" s="91">
        <v>0.5</v>
      </c>
      <c r="U88" s="91" t="s">
        <v>250</v>
      </c>
      <c r="V88" s="93">
        <v>45108</v>
      </c>
      <c r="W88" s="93">
        <v>45114</v>
      </c>
      <c r="X88" s="93">
        <v>45137</v>
      </c>
      <c r="Y88" s="91">
        <v>12</v>
      </c>
      <c r="Z88" s="91" t="s">
        <v>207</v>
      </c>
      <c r="AA88" s="91">
        <v>15</v>
      </c>
      <c r="AB88" s="91" t="s">
        <v>207</v>
      </c>
      <c r="AC88" s="91" t="s">
        <v>610</v>
      </c>
      <c r="AD88" s="91" t="s">
        <v>212</v>
      </c>
      <c r="AE88" s="91" t="s">
        <v>212</v>
      </c>
      <c r="AF88" s="91">
        <v>0</v>
      </c>
      <c r="AG88" s="91" t="s">
        <v>204</v>
      </c>
      <c r="AH88" s="91">
        <v>0</v>
      </c>
      <c r="AI88" s="91" t="s">
        <v>205</v>
      </c>
      <c r="AJ88" s="91" t="s">
        <v>198</v>
      </c>
      <c r="AK88" s="91" t="s">
        <v>209</v>
      </c>
      <c r="AL88" s="91" t="s">
        <v>210</v>
      </c>
      <c r="AM88" s="94">
        <v>45141.467002314814</v>
      </c>
      <c r="AN88" s="91" t="s">
        <v>211</v>
      </c>
      <c r="AO88" s="92"/>
    </row>
    <row r="89" spans="1:41">
      <c r="A89" s="91" t="s">
        <v>1334</v>
      </c>
      <c r="B89" s="91" t="s">
        <v>1600</v>
      </c>
      <c r="C89" s="91" t="s">
        <v>1601</v>
      </c>
      <c r="D89" s="91" t="s">
        <v>199</v>
      </c>
      <c r="E89" s="91" t="s">
        <v>200</v>
      </c>
      <c r="F89" s="91" t="s">
        <v>201</v>
      </c>
      <c r="G89" s="91" t="s">
        <v>1334</v>
      </c>
      <c r="H89" s="91">
        <v>5</v>
      </c>
      <c r="I89" s="91" t="s">
        <v>1339</v>
      </c>
      <c r="J89" s="91" t="s">
        <v>1427</v>
      </c>
      <c r="K89" s="91" t="s">
        <v>202</v>
      </c>
      <c r="L89" s="91" t="s">
        <v>220</v>
      </c>
      <c r="M89" s="91" t="s">
        <v>1342</v>
      </c>
      <c r="N89" s="91" t="s">
        <v>1343</v>
      </c>
      <c r="O89" s="91" t="s">
        <v>4</v>
      </c>
      <c r="P89" s="91" t="s">
        <v>203</v>
      </c>
      <c r="Q89" s="91">
        <v>2121</v>
      </c>
      <c r="R89" s="91">
        <v>3</v>
      </c>
      <c r="S89" s="91" t="s">
        <v>249</v>
      </c>
      <c r="T89" s="91">
        <v>0.5</v>
      </c>
      <c r="U89" s="91" t="s">
        <v>205</v>
      </c>
      <c r="V89" s="93">
        <v>45108</v>
      </c>
      <c r="W89" s="93">
        <v>45114</v>
      </c>
      <c r="X89" s="93">
        <v>45139</v>
      </c>
      <c r="Y89" s="91">
        <v>0</v>
      </c>
      <c r="Z89" s="91" t="s">
        <v>207</v>
      </c>
      <c r="AA89" s="91">
        <v>0</v>
      </c>
      <c r="AB89" s="91" t="s">
        <v>207</v>
      </c>
      <c r="AC89" s="91" t="s">
        <v>610</v>
      </c>
      <c r="AD89" s="91" t="s">
        <v>212</v>
      </c>
      <c r="AE89" s="91" t="s">
        <v>212</v>
      </c>
      <c r="AF89" s="91">
        <v>0</v>
      </c>
      <c r="AG89" s="91" t="s">
        <v>204</v>
      </c>
      <c r="AH89" s="91">
        <v>0</v>
      </c>
      <c r="AI89" s="91" t="s">
        <v>205</v>
      </c>
      <c r="AJ89" s="91" t="s">
        <v>198</v>
      </c>
      <c r="AK89" s="91" t="s">
        <v>209</v>
      </c>
      <c r="AL89" s="91" t="s">
        <v>210</v>
      </c>
      <c r="AM89" s="94">
        <v>45141.489976851852</v>
      </c>
      <c r="AN89" s="91" t="s">
        <v>211</v>
      </c>
      <c r="AO89" s="92"/>
    </row>
    <row r="90" spans="1:41">
      <c r="A90" s="91" t="s">
        <v>1334</v>
      </c>
      <c r="B90" s="91" t="s">
        <v>1602</v>
      </c>
      <c r="C90" s="91" t="s">
        <v>1603</v>
      </c>
      <c r="D90" s="91" t="s">
        <v>1604</v>
      </c>
      <c r="E90" s="91" t="s">
        <v>228</v>
      </c>
      <c r="F90" s="91" t="s">
        <v>201</v>
      </c>
      <c r="G90" s="91" t="s">
        <v>1334</v>
      </c>
      <c r="H90" s="91">
        <v>20</v>
      </c>
      <c r="I90" s="91" t="s">
        <v>1483</v>
      </c>
      <c r="J90" s="91" t="s">
        <v>1484</v>
      </c>
      <c r="K90" s="91" t="s">
        <v>217</v>
      </c>
      <c r="L90" s="91" t="s">
        <v>220</v>
      </c>
      <c r="M90" s="91" t="s">
        <v>1342</v>
      </c>
      <c r="N90" s="91" t="s">
        <v>1343</v>
      </c>
      <c r="O90" s="91" t="s">
        <v>4</v>
      </c>
      <c r="P90" s="91" t="s">
        <v>203</v>
      </c>
      <c r="Q90" s="91">
        <v>2121</v>
      </c>
      <c r="R90" s="91">
        <v>3</v>
      </c>
      <c r="S90" s="91" t="s">
        <v>249</v>
      </c>
      <c r="T90" s="91">
        <v>5</v>
      </c>
      <c r="U90" s="91" t="s">
        <v>250</v>
      </c>
      <c r="V90" s="93">
        <v>45105</v>
      </c>
      <c r="W90" s="93">
        <v>45121</v>
      </c>
      <c r="X90" s="93">
        <v>45141</v>
      </c>
      <c r="Y90" s="91">
        <v>15</v>
      </c>
      <c r="Z90" s="91" t="s">
        <v>207</v>
      </c>
      <c r="AA90" s="91">
        <v>18</v>
      </c>
      <c r="AB90" s="91" t="s">
        <v>207</v>
      </c>
      <c r="AC90" s="91" t="s">
        <v>610</v>
      </c>
      <c r="AD90" s="91" t="s">
        <v>212</v>
      </c>
      <c r="AE90" s="91" t="s">
        <v>212</v>
      </c>
      <c r="AF90" s="91">
        <v>0</v>
      </c>
      <c r="AG90" s="91" t="s">
        <v>204</v>
      </c>
      <c r="AH90" s="91">
        <v>0</v>
      </c>
      <c r="AI90" s="91" t="s">
        <v>205</v>
      </c>
      <c r="AJ90" s="91" t="s">
        <v>208</v>
      </c>
      <c r="AK90" s="91" t="s">
        <v>1486</v>
      </c>
      <c r="AL90" s="91" t="s">
        <v>210</v>
      </c>
      <c r="AM90" s="94">
        <v>45141.630567129629</v>
      </c>
      <c r="AN90" s="91" t="s">
        <v>211</v>
      </c>
      <c r="AO90" s="92"/>
    </row>
    <row r="91" spans="1:41">
      <c r="A91" s="91" t="s">
        <v>1334</v>
      </c>
      <c r="B91" s="91" t="s">
        <v>1605</v>
      </c>
      <c r="C91" s="91" t="s">
        <v>1606</v>
      </c>
      <c r="D91" s="91" t="s">
        <v>240</v>
      </c>
      <c r="E91" s="91" t="s">
        <v>236</v>
      </c>
      <c r="F91" s="91" t="s">
        <v>201</v>
      </c>
      <c r="G91" s="91" t="s">
        <v>1334</v>
      </c>
      <c r="H91" s="91">
        <v>15</v>
      </c>
      <c r="I91" s="91" t="s">
        <v>1483</v>
      </c>
      <c r="J91" s="91" t="s">
        <v>1484</v>
      </c>
      <c r="K91" s="91" t="s">
        <v>217</v>
      </c>
      <c r="L91" s="91" t="s">
        <v>220</v>
      </c>
      <c r="M91" s="91" t="s">
        <v>1342</v>
      </c>
      <c r="N91" s="91" t="s">
        <v>1343</v>
      </c>
      <c r="O91" s="91" t="s">
        <v>4</v>
      </c>
      <c r="P91" s="91" t="s">
        <v>203</v>
      </c>
      <c r="Q91" s="91">
        <v>2253</v>
      </c>
      <c r="R91" s="91">
        <v>3</v>
      </c>
      <c r="S91" s="91" t="s">
        <v>249</v>
      </c>
      <c r="T91" s="91">
        <v>5</v>
      </c>
      <c r="U91" s="91" t="s">
        <v>250</v>
      </c>
      <c r="V91" s="93">
        <v>45105</v>
      </c>
      <c r="W91" s="93">
        <v>45120</v>
      </c>
      <c r="X91" s="93">
        <v>45138</v>
      </c>
      <c r="Y91" s="91">
        <v>15</v>
      </c>
      <c r="Z91" s="91" t="s">
        <v>207</v>
      </c>
      <c r="AA91" s="91">
        <v>10</v>
      </c>
      <c r="AB91" s="91" t="s">
        <v>207</v>
      </c>
      <c r="AC91" s="91" t="s">
        <v>610</v>
      </c>
      <c r="AD91" s="91" t="s">
        <v>212</v>
      </c>
      <c r="AE91" s="91" t="s">
        <v>212</v>
      </c>
      <c r="AF91" s="91">
        <v>0</v>
      </c>
      <c r="AG91" s="91" t="s">
        <v>204</v>
      </c>
      <c r="AH91" s="91">
        <v>0</v>
      </c>
      <c r="AI91" s="91" t="s">
        <v>205</v>
      </c>
      <c r="AJ91" s="91" t="s">
        <v>208</v>
      </c>
      <c r="AK91" s="91" t="s">
        <v>1486</v>
      </c>
      <c r="AL91" s="91" t="s">
        <v>210</v>
      </c>
      <c r="AM91" s="94">
        <v>45141.634884259256</v>
      </c>
      <c r="AN91" s="91" t="s">
        <v>211</v>
      </c>
      <c r="AO91" s="92"/>
    </row>
    <row r="92" spans="1:41">
      <c r="A92" s="91" t="s">
        <v>1334</v>
      </c>
      <c r="B92" s="91" t="s">
        <v>1607</v>
      </c>
      <c r="C92" s="91" t="s">
        <v>1608</v>
      </c>
      <c r="D92" s="91" t="s">
        <v>1609</v>
      </c>
      <c r="E92" s="91" t="s">
        <v>231</v>
      </c>
      <c r="F92" s="91" t="s">
        <v>201</v>
      </c>
      <c r="G92" s="91" t="s">
        <v>1334</v>
      </c>
      <c r="H92" s="91">
        <v>4</v>
      </c>
      <c r="I92" s="91" t="s">
        <v>1483</v>
      </c>
      <c r="J92" s="91" t="s">
        <v>1484</v>
      </c>
      <c r="K92" s="91" t="s">
        <v>217</v>
      </c>
      <c r="L92" s="91" t="s">
        <v>220</v>
      </c>
      <c r="M92" s="91" t="s">
        <v>1369</v>
      </c>
      <c r="N92" s="91" t="s">
        <v>1343</v>
      </c>
      <c r="O92" s="91" t="s">
        <v>4</v>
      </c>
      <c r="P92" s="91" t="s">
        <v>203</v>
      </c>
      <c r="Q92" s="91">
        <v>2253</v>
      </c>
      <c r="R92" s="91">
        <v>3</v>
      </c>
      <c r="S92" s="91" t="s">
        <v>249</v>
      </c>
      <c r="T92" s="91">
        <v>5</v>
      </c>
      <c r="U92" s="91" t="s">
        <v>250</v>
      </c>
      <c r="V92" s="93">
        <v>45105</v>
      </c>
      <c r="W92" s="93">
        <v>45112</v>
      </c>
      <c r="X92" s="93">
        <v>45130</v>
      </c>
      <c r="Y92" s="91">
        <v>15</v>
      </c>
      <c r="Z92" s="91" t="s">
        <v>207</v>
      </c>
      <c r="AA92" s="91">
        <v>10</v>
      </c>
      <c r="AB92" s="91" t="s">
        <v>207</v>
      </c>
      <c r="AC92" s="91" t="s">
        <v>610</v>
      </c>
      <c r="AD92" s="91" t="s">
        <v>212</v>
      </c>
      <c r="AE92" s="91" t="s">
        <v>212</v>
      </c>
      <c r="AF92" s="91">
        <v>0</v>
      </c>
      <c r="AG92" s="91" t="s">
        <v>204</v>
      </c>
      <c r="AH92" s="91">
        <v>0</v>
      </c>
      <c r="AI92" s="91" t="s">
        <v>205</v>
      </c>
      <c r="AJ92" s="91" t="s">
        <v>208</v>
      </c>
      <c r="AK92" s="91" t="s">
        <v>1486</v>
      </c>
      <c r="AL92" s="91" t="s">
        <v>210</v>
      </c>
      <c r="AM92" s="94">
        <v>45142.125057870369</v>
      </c>
      <c r="AN92" s="91" t="s">
        <v>211</v>
      </c>
      <c r="AO92" s="92"/>
    </row>
    <row r="93" spans="1:41">
      <c r="A93" s="91" t="s">
        <v>1334</v>
      </c>
      <c r="B93" s="91" t="s">
        <v>1610</v>
      </c>
      <c r="C93" s="91" t="s">
        <v>1611</v>
      </c>
      <c r="D93" s="91" t="s">
        <v>227</v>
      </c>
      <c r="E93" s="91" t="s">
        <v>200</v>
      </c>
      <c r="F93" s="91" t="s">
        <v>201</v>
      </c>
      <c r="G93" s="91" t="s">
        <v>1334</v>
      </c>
      <c r="H93" s="91">
        <v>9</v>
      </c>
      <c r="I93" s="91" t="s">
        <v>1339</v>
      </c>
      <c r="J93" s="91" t="s">
        <v>1427</v>
      </c>
      <c r="K93" s="91" t="s">
        <v>217</v>
      </c>
      <c r="L93" s="91" t="s">
        <v>220</v>
      </c>
      <c r="M93" s="91" t="s">
        <v>1342</v>
      </c>
      <c r="N93" s="91" t="s">
        <v>1343</v>
      </c>
      <c r="O93" s="91" t="s">
        <v>4</v>
      </c>
      <c r="P93" s="91" t="s">
        <v>203</v>
      </c>
      <c r="Q93" s="91" t="s">
        <v>1410</v>
      </c>
      <c r="R93" s="91">
        <v>3</v>
      </c>
      <c r="S93" s="91" t="s">
        <v>249</v>
      </c>
      <c r="T93" s="91">
        <v>0.5</v>
      </c>
      <c r="U93" s="91" t="s">
        <v>250</v>
      </c>
      <c r="V93" s="93">
        <v>45106</v>
      </c>
      <c r="W93" s="93">
        <v>45112</v>
      </c>
      <c r="X93" s="91" t="s">
        <v>206</v>
      </c>
      <c r="Y93" s="91">
        <v>0</v>
      </c>
      <c r="Z93" s="91" t="s">
        <v>207</v>
      </c>
      <c r="AA93" s="91">
        <v>0</v>
      </c>
      <c r="AB93" s="91" t="s">
        <v>207</v>
      </c>
      <c r="AC93" s="91" t="s">
        <v>208</v>
      </c>
      <c r="AD93" s="91" t="s">
        <v>1354</v>
      </c>
      <c r="AE93" s="91" t="s">
        <v>1354</v>
      </c>
      <c r="AF93" s="91" t="s">
        <v>1354</v>
      </c>
      <c r="AG93" s="91" t="s">
        <v>204</v>
      </c>
      <c r="AH93" s="91" t="s">
        <v>1354</v>
      </c>
      <c r="AI93" s="91" t="s">
        <v>205</v>
      </c>
      <c r="AJ93" s="91" t="s">
        <v>208</v>
      </c>
      <c r="AK93" s="91" t="s">
        <v>209</v>
      </c>
      <c r="AL93" s="91" t="s">
        <v>210</v>
      </c>
      <c r="AM93" s="94">
        <v>45144.308518518519</v>
      </c>
      <c r="AN93" s="91" t="s">
        <v>211</v>
      </c>
      <c r="AO93" s="92"/>
    </row>
    <row r="94" spans="1:41">
      <c r="A94" s="91" t="s">
        <v>1334</v>
      </c>
      <c r="B94" s="91" t="s">
        <v>1612</v>
      </c>
      <c r="C94" s="91" t="s">
        <v>1613</v>
      </c>
      <c r="D94" s="91" t="s">
        <v>1614</v>
      </c>
      <c r="E94" s="91" t="s">
        <v>228</v>
      </c>
      <c r="F94" s="91" t="s">
        <v>201</v>
      </c>
      <c r="G94" s="91" t="s">
        <v>1334</v>
      </c>
      <c r="H94" s="91">
        <v>5</v>
      </c>
      <c r="I94" s="91" t="s">
        <v>1483</v>
      </c>
      <c r="J94" s="91" t="s">
        <v>1484</v>
      </c>
      <c r="K94" s="91" t="s">
        <v>202</v>
      </c>
      <c r="L94" s="91" t="s">
        <v>220</v>
      </c>
      <c r="M94" s="91" t="s">
        <v>1342</v>
      </c>
      <c r="N94" s="91" t="s">
        <v>1343</v>
      </c>
      <c r="O94" s="91" t="s">
        <v>4</v>
      </c>
      <c r="P94" s="91" t="s">
        <v>203</v>
      </c>
      <c r="Q94" s="91" t="s">
        <v>1615</v>
      </c>
      <c r="R94" s="91">
        <v>3</v>
      </c>
      <c r="S94" s="91" t="s">
        <v>249</v>
      </c>
      <c r="T94" s="91">
        <v>5</v>
      </c>
      <c r="U94" s="91" t="s">
        <v>250</v>
      </c>
      <c r="V94" s="93">
        <v>45107</v>
      </c>
      <c r="W94" s="93">
        <v>45116</v>
      </c>
      <c r="X94" s="93">
        <v>45138</v>
      </c>
      <c r="Y94" s="91">
        <v>15</v>
      </c>
      <c r="Z94" s="91" t="s">
        <v>207</v>
      </c>
      <c r="AA94" s="91">
        <v>10</v>
      </c>
      <c r="AB94" s="91" t="s">
        <v>207</v>
      </c>
      <c r="AC94" s="91" t="s">
        <v>610</v>
      </c>
      <c r="AD94" s="91" t="s">
        <v>212</v>
      </c>
      <c r="AE94" s="91" t="s">
        <v>212</v>
      </c>
      <c r="AF94" s="91">
        <v>0</v>
      </c>
      <c r="AG94" s="91" t="s">
        <v>204</v>
      </c>
      <c r="AH94" s="91">
        <v>0</v>
      </c>
      <c r="AI94" s="91" t="s">
        <v>205</v>
      </c>
      <c r="AJ94" s="91" t="s">
        <v>208</v>
      </c>
      <c r="AK94" s="91" t="s">
        <v>1486</v>
      </c>
      <c r="AL94" s="91" t="s">
        <v>210</v>
      </c>
      <c r="AM94" s="94">
        <v>45147.204097222224</v>
      </c>
      <c r="AN94" s="91" t="s">
        <v>211</v>
      </c>
      <c r="AO94" s="92"/>
    </row>
    <row r="95" spans="1:41">
      <c r="A95" s="91" t="s">
        <v>1334</v>
      </c>
      <c r="B95" s="91" t="s">
        <v>1616</v>
      </c>
      <c r="C95" s="91" t="s">
        <v>1617</v>
      </c>
      <c r="D95" s="91" t="s">
        <v>1618</v>
      </c>
      <c r="E95" s="91" t="s">
        <v>228</v>
      </c>
      <c r="F95" s="91" t="s">
        <v>201</v>
      </c>
      <c r="G95" s="91" t="s">
        <v>1334</v>
      </c>
      <c r="H95" s="91">
        <v>50</v>
      </c>
      <c r="I95" s="91" t="s">
        <v>1483</v>
      </c>
      <c r="J95" s="91" t="s">
        <v>1484</v>
      </c>
      <c r="K95" s="91" t="s">
        <v>202</v>
      </c>
      <c r="L95" s="91" t="s">
        <v>220</v>
      </c>
      <c r="M95" s="91" t="s">
        <v>1342</v>
      </c>
      <c r="N95" s="91" t="s">
        <v>1343</v>
      </c>
      <c r="O95" s="91" t="s">
        <v>4</v>
      </c>
      <c r="P95" s="91" t="s">
        <v>203</v>
      </c>
      <c r="Q95" s="91" t="s">
        <v>1615</v>
      </c>
      <c r="R95" s="91">
        <v>3</v>
      </c>
      <c r="S95" s="91" t="s">
        <v>249</v>
      </c>
      <c r="T95" s="91">
        <v>5</v>
      </c>
      <c r="U95" s="91" t="s">
        <v>250</v>
      </c>
      <c r="V95" s="93">
        <v>45108</v>
      </c>
      <c r="W95" s="93">
        <v>45119</v>
      </c>
      <c r="X95" s="93">
        <v>45140</v>
      </c>
      <c r="Y95" s="91">
        <v>20</v>
      </c>
      <c r="Z95" s="91" t="s">
        <v>207</v>
      </c>
      <c r="AA95" s="91">
        <v>15</v>
      </c>
      <c r="AB95" s="91" t="s">
        <v>207</v>
      </c>
      <c r="AC95" s="91" t="s">
        <v>610</v>
      </c>
      <c r="AD95" s="91" t="s">
        <v>212</v>
      </c>
      <c r="AE95" s="91" t="s">
        <v>212</v>
      </c>
      <c r="AF95" s="91">
        <v>0</v>
      </c>
      <c r="AG95" s="91" t="s">
        <v>204</v>
      </c>
      <c r="AH95" s="91">
        <v>0</v>
      </c>
      <c r="AI95" s="91" t="s">
        <v>205</v>
      </c>
      <c r="AJ95" s="91" t="s">
        <v>208</v>
      </c>
      <c r="AK95" s="91" t="s">
        <v>1486</v>
      </c>
      <c r="AL95" s="91" t="s">
        <v>210</v>
      </c>
      <c r="AM95" s="94">
        <v>45147.208738425928</v>
      </c>
      <c r="AN95" s="91" t="s">
        <v>211</v>
      </c>
      <c r="AO95" s="92"/>
    </row>
    <row r="96" spans="1:41">
      <c r="A96" s="91" t="s">
        <v>1334</v>
      </c>
      <c r="B96" s="91" t="s">
        <v>226</v>
      </c>
      <c r="C96" s="91" t="s">
        <v>1619</v>
      </c>
      <c r="D96" s="91" t="s">
        <v>1620</v>
      </c>
      <c r="E96" s="91" t="s">
        <v>228</v>
      </c>
      <c r="F96" s="91" t="s">
        <v>201</v>
      </c>
      <c r="G96" s="91" t="s">
        <v>1334</v>
      </c>
      <c r="H96" s="91">
        <v>15</v>
      </c>
      <c r="I96" s="91" t="s">
        <v>1483</v>
      </c>
      <c r="J96" s="91" t="s">
        <v>1484</v>
      </c>
      <c r="K96" s="91" t="s">
        <v>217</v>
      </c>
      <c r="L96" s="91" t="s">
        <v>220</v>
      </c>
      <c r="M96" s="91" t="s">
        <v>1342</v>
      </c>
      <c r="N96" s="91" t="s">
        <v>1343</v>
      </c>
      <c r="O96" s="91" t="s">
        <v>4</v>
      </c>
      <c r="P96" s="91" t="s">
        <v>203</v>
      </c>
      <c r="Q96" s="91">
        <v>2253</v>
      </c>
      <c r="R96" s="91">
        <v>3</v>
      </c>
      <c r="S96" s="91" t="s">
        <v>249</v>
      </c>
      <c r="T96" s="91">
        <v>5</v>
      </c>
      <c r="U96" s="91" t="s">
        <v>250</v>
      </c>
      <c r="V96" s="93">
        <v>45108</v>
      </c>
      <c r="W96" s="93">
        <v>45113</v>
      </c>
      <c r="X96" s="93">
        <v>45131</v>
      </c>
      <c r="Y96" s="91">
        <v>15</v>
      </c>
      <c r="Z96" s="91" t="s">
        <v>207</v>
      </c>
      <c r="AA96" s="91">
        <v>10</v>
      </c>
      <c r="AB96" s="91" t="s">
        <v>207</v>
      </c>
      <c r="AC96" s="91" t="s">
        <v>610</v>
      </c>
      <c r="AD96" s="91" t="s">
        <v>212</v>
      </c>
      <c r="AE96" s="91" t="s">
        <v>212</v>
      </c>
      <c r="AF96" s="91">
        <v>0</v>
      </c>
      <c r="AG96" s="91" t="s">
        <v>204</v>
      </c>
      <c r="AH96" s="91">
        <v>0</v>
      </c>
      <c r="AI96" s="91" t="s">
        <v>205</v>
      </c>
      <c r="AJ96" s="91" t="s">
        <v>208</v>
      </c>
      <c r="AK96" s="91" t="s">
        <v>1486</v>
      </c>
      <c r="AL96" s="91" t="s">
        <v>210</v>
      </c>
      <c r="AM96" s="94">
        <v>45147.219780092593</v>
      </c>
      <c r="AN96" s="91" t="s">
        <v>211</v>
      </c>
      <c r="AO96" s="92"/>
    </row>
    <row r="97" spans="1:41">
      <c r="A97" s="91" t="s">
        <v>1334</v>
      </c>
      <c r="B97" s="91" t="s">
        <v>1621</v>
      </c>
      <c r="C97" s="91" t="s">
        <v>1622</v>
      </c>
      <c r="D97" s="91" t="s">
        <v>1623</v>
      </c>
      <c r="E97" s="91" t="s">
        <v>236</v>
      </c>
      <c r="F97" s="91" t="s">
        <v>201</v>
      </c>
      <c r="G97" s="91" t="s">
        <v>1334</v>
      </c>
      <c r="H97" s="91">
        <v>10</v>
      </c>
      <c r="I97" s="91" t="s">
        <v>1483</v>
      </c>
      <c r="J97" s="91" t="s">
        <v>1484</v>
      </c>
      <c r="K97" s="91" t="s">
        <v>217</v>
      </c>
      <c r="L97" s="91" t="s">
        <v>220</v>
      </c>
      <c r="M97" s="91" t="s">
        <v>1342</v>
      </c>
      <c r="N97" s="91" t="s">
        <v>1343</v>
      </c>
      <c r="O97" s="91" t="s">
        <v>4</v>
      </c>
      <c r="P97" s="91" t="s">
        <v>203</v>
      </c>
      <c r="Q97" s="91">
        <v>2253</v>
      </c>
      <c r="R97" s="91">
        <v>3</v>
      </c>
      <c r="S97" s="91" t="s">
        <v>249</v>
      </c>
      <c r="T97" s="91">
        <v>5</v>
      </c>
      <c r="U97" s="91" t="s">
        <v>250</v>
      </c>
      <c r="V97" s="93">
        <v>45108</v>
      </c>
      <c r="W97" s="93">
        <v>45114</v>
      </c>
      <c r="X97" s="93">
        <v>45130</v>
      </c>
      <c r="Y97" s="91">
        <v>15</v>
      </c>
      <c r="Z97" s="91" t="s">
        <v>207</v>
      </c>
      <c r="AA97" s="91">
        <v>10</v>
      </c>
      <c r="AB97" s="91" t="s">
        <v>207</v>
      </c>
      <c r="AC97" s="91" t="s">
        <v>610</v>
      </c>
      <c r="AD97" s="91" t="s">
        <v>212</v>
      </c>
      <c r="AE97" s="91" t="s">
        <v>212</v>
      </c>
      <c r="AF97" s="91">
        <v>0</v>
      </c>
      <c r="AG97" s="91" t="s">
        <v>204</v>
      </c>
      <c r="AH97" s="91">
        <v>0</v>
      </c>
      <c r="AI97" s="91" t="s">
        <v>205</v>
      </c>
      <c r="AJ97" s="91" t="s">
        <v>208</v>
      </c>
      <c r="AK97" s="91" t="s">
        <v>1486</v>
      </c>
      <c r="AL97" s="91" t="s">
        <v>210</v>
      </c>
      <c r="AM97" s="94">
        <v>45147.223287037035</v>
      </c>
      <c r="AN97" s="91" t="s">
        <v>211</v>
      </c>
      <c r="AO97" s="92"/>
    </row>
    <row r="98" spans="1:41">
      <c r="A98" s="91" t="s">
        <v>1334</v>
      </c>
      <c r="B98" s="91" t="s">
        <v>1624</v>
      </c>
      <c r="C98" s="91" t="s">
        <v>1625</v>
      </c>
      <c r="D98" s="91" t="s">
        <v>248</v>
      </c>
      <c r="E98" s="91" t="s">
        <v>228</v>
      </c>
      <c r="F98" s="91" t="s">
        <v>201</v>
      </c>
      <c r="G98" s="91" t="s">
        <v>1334</v>
      </c>
      <c r="H98" s="91">
        <v>17</v>
      </c>
      <c r="I98" s="91" t="s">
        <v>1483</v>
      </c>
      <c r="J98" s="91" t="s">
        <v>1484</v>
      </c>
      <c r="K98" s="91" t="s">
        <v>217</v>
      </c>
      <c r="L98" s="91" t="s">
        <v>1398</v>
      </c>
      <c r="M98" s="91" t="s">
        <v>1342</v>
      </c>
      <c r="N98" s="91" t="s">
        <v>1343</v>
      </c>
      <c r="O98" s="91" t="s">
        <v>4</v>
      </c>
      <c r="P98" s="91" t="s">
        <v>203</v>
      </c>
      <c r="Q98" s="91">
        <v>2253</v>
      </c>
      <c r="R98" s="91">
        <v>3</v>
      </c>
      <c r="S98" s="91" t="s">
        <v>249</v>
      </c>
      <c r="T98" s="91">
        <v>5</v>
      </c>
      <c r="U98" s="91" t="s">
        <v>250</v>
      </c>
      <c r="V98" s="93">
        <v>45107</v>
      </c>
      <c r="W98" s="93">
        <v>45116</v>
      </c>
      <c r="X98" s="93">
        <v>45135</v>
      </c>
      <c r="Y98" s="91">
        <v>15</v>
      </c>
      <c r="Z98" s="91" t="s">
        <v>207</v>
      </c>
      <c r="AA98" s="91">
        <v>10</v>
      </c>
      <c r="AB98" s="91" t="s">
        <v>207</v>
      </c>
      <c r="AC98" s="91" t="s">
        <v>610</v>
      </c>
      <c r="AD98" s="91" t="s">
        <v>212</v>
      </c>
      <c r="AE98" s="91" t="s">
        <v>212</v>
      </c>
      <c r="AF98" s="91">
        <v>0</v>
      </c>
      <c r="AG98" s="91" t="s">
        <v>204</v>
      </c>
      <c r="AH98" s="91">
        <v>0</v>
      </c>
      <c r="AI98" s="91" t="s">
        <v>205</v>
      </c>
      <c r="AJ98" s="91" t="s">
        <v>208</v>
      </c>
      <c r="AK98" s="91" t="s">
        <v>1486</v>
      </c>
      <c r="AL98" s="91" t="s">
        <v>210</v>
      </c>
      <c r="AM98" s="94">
        <v>45147.230162037034</v>
      </c>
      <c r="AN98" s="91" t="s">
        <v>211</v>
      </c>
      <c r="AO98" s="92"/>
    </row>
    <row r="99" spans="1:41">
      <c r="A99" s="91" t="s">
        <v>1334</v>
      </c>
      <c r="B99" s="91" t="s">
        <v>1626</v>
      </c>
      <c r="C99" s="91" t="s">
        <v>1627</v>
      </c>
      <c r="D99" s="91" t="s">
        <v>1628</v>
      </c>
      <c r="E99" s="91" t="s">
        <v>228</v>
      </c>
      <c r="F99" s="91" t="s">
        <v>201</v>
      </c>
      <c r="G99" s="91" t="s">
        <v>1334</v>
      </c>
      <c r="H99" s="91">
        <v>10</v>
      </c>
      <c r="I99" s="91" t="s">
        <v>1483</v>
      </c>
      <c r="J99" s="91" t="s">
        <v>1484</v>
      </c>
      <c r="K99" s="91" t="s">
        <v>217</v>
      </c>
      <c r="L99" s="91" t="s">
        <v>220</v>
      </c>
      <c r="M99" s="91" t="s">
        <v>1342</v>
      </c>
      <c r="N99" s="91" t="s">
        <v>1343</v>
      </c>
      <c r="O99" s="91" t="s">
        <v>4</v>
      </c>
      <c r="P99" s="91" t="s">
        <v>203</v>
      </c>
      <c r="Q99" s="91">
        <v>2253</v>
      </c>
      <c r="R99" s="91">
        <v>3</v>
      </c>
      <c r="S99" s="91" t="s">
        <v>249</v>
      </c>
      <c r="T99" s="91">
        <v>5</v>
      </c>
      <c r="U99" s="91" t="s">
        <v>250</v>
      </c>
      <c r="V99" s="93">
        <v>45110</v>
      </c>
      <c r="W99" s="93">
        <v>45118</v>
      </c>
      <c r="X99" s="93">
        <v>45139</v>
      </c>
      <c r="Y99" s="91">
        <v>15</v>
      </c>
      <c r="Z99" s="91" t="s">
        <v>207</v>
      </c>
      <c r="AA99" s="91">
        <v>10</v>
      </c>
      <c r="AB99" s="91" t="s">
        <v>207</v>
      </c>
      <c r="AC99" s="91" t="s">
        <v>610</v>
      </c>
      <c r="AD99" s="91" t="s">
        <v>212</v>
      </c>
      <c r="AE99" s="91" t="s">
        <v>212</v>
      </c>
      <c r="AF99" s="91">
        <v>0</v>
      </c>
      <c r="AG99" s="91" t="s">
        <v>204</v>
      </c>
      <c r="AH99" s="91">
        <v>0</v>
      </c>
      <c r="AI99" s="91" t="s">
        <v>205</v>
      </c>
      <c r="AJ99" s="91" t="s">
        <v>208</v>
      </c>
      <c r="AK99" s="91" t="s">
        <v>1486</v>
      </c>
      <c r="AL99" s="91" t="s">
        <v>210</v>
      </c>
      <c r="AM99" s="94">
        <v>45147.234884259262</v>
      </c>
      <c r="AN99" s="91" t="s">
        <v>211</v>
      </c>
      <c r="AO99" s="92"/>
    </row>
    <row r="100" spans="1:41">
      <c r="A100" s="91" t="s">
        <v>1334</v>
      </c>
      <c r="B100" s="91" t="s">
        <v>1616</v>
      </c>
      <c r="C100" s="91" t="s">
        <v>1629</v>
      </c>
      <c r="D100" s="91" t="s">
        <v>1630</v>
      </c>
      <c r="E100" s="91" t="s">
        <v>228</v>
      </c>
      <c r="F100" s="91" t="s">
        <v>201</v>
      </c>
      <c r="G100" s="91" t="s">
        <v>1334</v>
      </c>
      <c r="H100" s="91">
        <v>5</v>
      </c>
      <c r="I100" s="91" t="s">
        <v>1483</v>
      </c>
      <c r="J100" s="91" t="s">
        <v>1484</v>
      </c>
      <c r="K100" s="91" t="s">
        <v>217</v>
      </c>
      <c r="L100" s="91" t="s">
        <v>220</v>
      </c>
      <c r="M100" s="91" t="s">
        <v>1342</v>
      </c>
      <c r="N100" s="91" t="s">
        <v>1343</v>
      </c>
      <c r="O100" s="91" t="s">
        <v>4</v>
      </c>
      <c r="P100" s="91" t="s">
        <v>203</v>
      </c>
      <c r="Q100" s="91">
        <v>2253</v>
      </c>
      <c r="R100" s="91">
        <v>3</v>
      </c>
      <c r="S100" s="91" t="s">
        <v>249</v>
      </c>
      <c r="T100" s="91">
        <v>5</v>
      </c>
      <c r="U100" s="91" t="s">
        <v>250</v>
      </c>
      <c r="V100" s="93">
        <v>45111</v>
      </c>
      <c r="W100" s="93">
        <v>45118</v>
      </c>
      <c r="X100" s="93">
        <v>45138</v>
      </c>
      <c r="Y100" s="91">
        <v>20</v>
      </c>
      <c r="Z100" s="91" t="s">
        <v>207</v>
      </c>
      <c r="AA100" s="91">
        <v>15</v>
      </c>
      <c r="AB100" s="91" t="s">
        <v>207</v>
      </c>
      <c r="AC100" s="91" t="s">
        <v>610</v>
      </c>
      <c r="AD100" s="91" t="s">
        <v>212</v>
      </c>
      <c r="AE100" s="91" t="s">
        <v>212</v>
      </c>
      <c r="AF100" s="91">
        <v>0</v>
      </c>
      <c r="AG100" s="91" t="s">
        <v>204</v>
      </c>
      <c r="AH100" s="91">
        <v>0</v>
      </c>
      <c r="AI100" s="91" t="s">
        <v>205</v>
      </c>
      <c r="AJ100" s="91" t="s">
        <v>208</v>
      </c>
      <c r="AK100" s="91" t="s">
        <v>1486</v>
      </c>
      <c r="AL100" s="91" t="s">
        <v>210</v>
      </c>
      <c r="AM100" s="94">
        <v>45147.24</v>
      </c>
      <c r="AN100" s="91" t="s">
        <v>211</v>
      </c>
      <c r="AO100" s="92"/>
    </row>
    <row r="101" spans="1:41">
      <c r="A101" s="91" t="s">
        <v>1334</v>
      </c>
      <c r="B101" s="91" t="s">
        <v>1631</v>
      </c>
      <c r="C101" s="91" t="s">
        <v>1632</v>
      </c>
      <c r="D101" s="91" t="s">
        <v>1633</v>
      </c>
      <c r="E101" s="91" t="s">
        <v>228</v>
      </c>
      <c r="F101" s="91" t="s">
        <v>201</v>
      </c>
      <c r="G101" s="91" t="s">
        <v>1334</v>
      </c>
      <c r="H101" s="91">
        <v>5</v>
      </c>
      <c r="I101" s="91" t="s">
        <v>1483</v>
      </c>
      <c r="J101" s="91" t="s">
        <v>1484</v>
      </c>
      <c r="K101" s="91" t="s">
        <v>202</v>
      </c>
      <c r="L101" s="91" t="s">
        <v>220</v>
      </c>
      <c r="M101" s="91" t="s">
        <v>1342</v>
      </c>
      <c r="N101" s="91" t="s">
        <v>1343</v>
      </c>
      <c r="O101" s="91" t="s">
        <v>216</v>
      </c>
      <c r="P101" s="91" t="s">
        <v>203</v>
      </c>
      <c r="Q101" s="91" t="s">
        <v>1558</v>
      </c>
      <c r="R101" s="91">
        <v>3</v>
      </c>
      <c r="S101" s="91" t="s">
        <v>249</v>
      </c>
      <c r="T101" s="91">
        <v>5</v>
      </c>
      <c r="U101" s="91" t="s">
        <v>250</v>
      </c>
      <c r="V101" s="93">
        <v>45111</v>
      </c>
      <c r="W101" s="93">
        <v>45117</v>
      </c>
      <c r="X101" s="93">
        <v>45137</v>
      </c>
      <c r="Y101" s="91">
        <v>20</v>
      </c>
      <c r="Z101" s="91" t="s">
        <v>207</v>
      </c>
      <c r="AA101" s="91">
        <v>15</v>
      </c>
      <c r="AB101" s="91" t="s">
        <v>207</v>
      </c>
      <c r="AC101" s="91" t="s">
        <v>610</v>
      </c>
      <c r="AD101" s="91" t="s">
        <v>212</v>
      </c>
      <c r="AE101" s="91" t="s">
        <v>212</v>
      </c>
      <c r="AF101" s="91">
        <v>0</v>
      </c>
      <c r="AG101" s="91" t="s">
        <v>204</v>
      </c>
      <c r="AH101" s="91">
        <v>0</v>
      </c>
      <c r="AI101" s="91" t="s">
        <v>205</v>
      </c>
      <c r="AJ101" s="91" t="s">
        <v>208</v>
      </c>
      <c r="AK101" s="91" t="s">
        <v>1486</v>
      </c>
      <c r="AL101" s="91" t="s">
        <v>210</v>
      </c>
      <c r="AM101" s="94">
        <v>45147.260601851849</v>
      </c>
      <c r="AN101" s="91" t="s">
        <v>211</v>
      </c>
      <c r="AO101" s="92"/>
    </row>
    <row r="102" spans="1:41">
      <c r="A102" s="91" t="s">
        <v>1334</v>
      </c>
      <c r="B102" s="91" t="s">
        <v>1634</v>
      </c>
      <c r="C102" s="91" t="s">
        <v>1635</v>
      </c>
      <c r="D102" s="91" t="s">
        <v>1628</v>
      </c>
      <c r="E102" s="91" t="s">
        <v>228</v>
      </c>
      <c r="F102" s="91" t="s">
        <v>201</v>
      </c>
      <c r="G102" s="91" t="s">
        <v>1334</v>
      </c>
      <c r="H102" s="91">
        <v>5</v>
      </c>
      <c r="I102" s="91" t="s">
        <v>1483</v>
      </c>
      <c r="J102" s="91" t="s">
        <v>1484</v>
      </c>
      <c r="K102" s="91" t="s">
        <v>202</v>
      </c>
      <c r="L102" s="91" t="s">
        <v>220</v>
      </c>
      <c r="M102" s="91" t="s">
        <v>1342</v>
      </c>
      <c r="N102" s="91" t="s">
        <v>1343</v>
      </c>
      <c r="O102" s="91" t="s">
        <v>4</v>
      </c>
      <c r="P102" s="91" t="s">
        <v>203</v>
      </c>
      <c r="Q102" s="91">
        <v>2253</v>
      </c>
      <c r="R102" s="91">
        <v>3</v>
      </c>
      <c r="S102" s="91" t="s">
        <v>249</v>
      </c>
      <c r="T102" s="91">
        <v>5</v>
      </c>
      <c r="U102" s="91" t="s">
        <v>250</v>
      </c>
      <c r="V102" s="93">
        <v>45108</v>
      </c>
      <c r="W102" s="93">
        <v>45110</v>
      </c>
      <c r="X102" s="93">
        <v>45132</v>
      </c>
      <c r="Y102" s="91">
        <v>0</v>
      </c>
      <c r="Z102" s="91" t="s">
        <v>207</v>
      </c>
      <c r="AA102" s="91">
        <v>0</v>
      </c>
      <c r="AB102" s="91" t="s">
        <v>207</v>
      </c>
      <c r="AC102" s="91" t="s">
        <v>610</v>
      </c>
      <c r="AD102" s="91" t="s">
        <v>212</v>
      </c>
      <c r="AE102" s="91" t="s">
        <v>212</v>
      </c>
      <c r="AF102" s="91">
        <v>0</v>
      </c>
      <c r="AG102" s="91" t="s">
        <v>204</v>
      </c>
      <c r="AH102" s="91">
        <v>0</v>
      </c>
      <c r="AI102" s="91" t="s">
        <v>205</v>
      </c>
      <c r="AJ102" s="91" t="s">
        <v>198</v>
      </c>
      <c r="AK102" s="91" t="s">
        <v>1486</v>
      </c>
      <c r="AL102" s="91" t="s">
        <v>210</v>
      </c>
      <c r="AM102" s="94">
        <v>45148.162604166668</v>
      </c>
      <c r="AN102" s="91" t="s">
        <v>211</v>
      </c>
      <c r="AO102" s="92"/>
    </row>
    <row r="103" spans="1:41">
      <c r="A103" s="91" t="s">
        <v>1334</v>
      </c>
      <c r="B103" s="91" t="s">
        <v>1636</v>
      </c>
      <c r="C103" s="91" t="s">
        <v>1637</v>
      </c>
      <c r="D103" s="91" t="s">
        <v>1638</v>
      </c>
      <c r="E103" s="91" t="s">
        <v>200</v>
      </c>
      <c r="F103" s="91" t="s">
        <v>201</v>
      </c>
      <c r="G103" s="91" t="s">
        <v>1334</v>
      </c>
      <c r="H103" s="91">
        <v>5</v>
      </c>
      <c r="I103" s="91" t="s">
        <v>1339</v>
      </c>
      <c r="J103" s="91" t="s">
        <v>1340</v>
      </c>
      <c r="K103" s="91" t="s">
        <v>202</v>
      </c>
      <c r="L103" s="91" t="s">
        <v>220</v>
      </c>
      <c r="M103" s="91" t="s">
        <v>1342</v>
      </c>
      <c r="N103" s="91" t="s">
        <v>1343</v>
      </c>
      <c r="O103" s="91" t="s">
        <v>4</v>
      </c>
      <c r="P103" s="91" t="s">
        <v>203</v>
      </c>
      <c r="Q103" s="91">
        <v>2253</v>
      </c>
      <c r="R103" s="91">
        <v>3</v>
      </c>
      <c r="S103" s="91" t="s">
        <v>249</v>
      </c>
      <c r="T103" s="91">
        <v>0.5</v>
      </c>
      <c r="U103" s="91" t="s">
        <v>250</v>
      </c>
      <c r="V103" s="93">
        <v>45107</v>
      </c>
      <c r="W103" s="93">
        <v>45110</v>
      </c>
      <c r="X103" s="93">
        <v>45131</v>
      </c>
      <c r="Y103" s="91">
        <v>15</v>
      </c>
      <c r="Z103" s="91" t="s">
        <v>207</v>
      </c>
      <c r="AA103" s="91">
        <v>12</v>
      </c>
      <c r="AB103" s="91" t="s">
        <v>207</v>
      </c>
      <c r="AC103" s="91" t="s">
        <v>610</v>
      </c>
      <c r="AD103" s="91" t="s">
        <v>212</v>
      </c>
      <c r="AE103" s="91" t="s">
        <v>212</v>
      </c>
      <c r="AF103" s="91">
        <v>0</v>
      </c>
      <c r="AG103" s="91" t="s">
        <v>204</v>
      </c>
      <c r="AH103" s="91">
        <v>0</v>
      </c>
      <c r="AI103" s="91" t="s">
        <v>205</v>
      </c>
      <c r="AJ103" s="91" t="s">
        <v>208</v>
      </c>
      <c r="AK103" s="91" t="s">
        <v>209</v>
      </c>
      <c r="AL103" s="91" t="s">
        <v>210</v>
      </c>
      <c r="AM103" s="94">
        <v>45148.195902777778</v>
      </c>
      <c r="AN103" s="91" t="s">
        <v>211</v>
      </c>
      <c r="AO103" s="92"/>
    </row>
    <row r="104" spans="1:41">
      <c r="A104" s="91" t="s">
        <v>1334</v>
      </c>
      <c r="B104" s="91" t="s">
        <v>1639</v>
      </c>
      <c r="C104" s="91" t="s">
        <v>1640</v>
      </c>
      <c r="D104" s="91" t="s">
        <v>245</v>
      </c>
      <c r="E104" s="91" t="s">
        <v>200</v>
      </c>
      <c r="F104" s="91" t="s">
        <v>201</v>
      </c>
      <c r="G104" s="91" t="s">
        <v>1334</v>
      </c>
      <c r="H104" s="91">
        <v>8</v>
      </c>
      <c r="I104" s="91" t="s">
        <v>1339</v>
      </c>
      <c r="J104" s="91" t="s">
        <v>1340</v>
      </c>
      <c r="K104" s="91" t="s">
        <v>202</v>
      </c>
      <c r="L104" s="91" t="s">
        <v>220</v>
      </c>
      <c r="M104" s="91" t="s">
        <v>1342</v>
      </c>
      <c r="N104" s="91" t="s">
        <v>1343</v>
      </c>
      <c r="O104" s="91" t="s">
        <v>4</v>
      </c>
      <c r="P104" s="91" t="s">
        <v>203</v>
      </c>
      <c r="Q104" s="91">
        <v>2253</v>
      </c>
      <c r="R104" s="91">
        <v>3</v>
      </c>
      <c r="S104" s="91" t="s">
        <v>249</v>
      </c>
      <c r="T104" s="91">
        <v>0.5</v>
      </c>
      <c r="U104" s="91" t="s">
        <v>250</v>
      </c>
      <c r="V104" s="93">
        <v>45106</v>
      </c>
      <c r="W104" s="93">
        <v>45111</v>
      </c>
      <c r="X104" s="93">
        <v>45135</v>
      </c>
      <c r="Y104" s="91">
        <v>15</v>
      </c>
      <c r="Z104" s="91" t="s">
        <v>207</v>
      </c>
      <c r="AA104" s="91">
        <v>12</v>
      </c>
      <c r="AB104" s="91" t="s">
        <v>207</v>
      </c>
      <c r="AC104" s="91" t="s">
        <v>610</v>
      </c>
      <c r="AD104" s="91" t="s">
        <v>212</v>
      </c>
      <c r="AE104" s="91" t="s">
        <v>212</v>
      </c>
      <c r="AF104" s="91">
        <v>0</v>
      </c>
      <c r="AG104" s="91" t="s">
        <v>204</v>
      </c>
      <c r="AH104" s="91">
        <v>0</v>
      </c>
      <c r="AI104" s="91" t="s">
        <v>205</v>
      </c>
      <c r="AJ104" s="91" t="s">
        <v>198</v>
      </c>
      <c r="AK104" s="91" t="s">
        <v>209</v>
      </c>
      <c r="AL104" s="91" t="s">
        <v>210</v>
      </c>
      <c r="AM104" s="94">
        <v>45148.218391203707</v>
      </c>
      <c r="AN104" s="91" t="s">
        <v>211</v>
      </c>
      <c r="AO104" s="92"/>
    </row>
    <row r="105" spans="1:41">
      <c r="A105" s="91" t="s">
        <v>1334</v>
      </c>
      <c r="B105" s="91" t="s">
        <v>1641</v>
      </c>
      <c r="C105" s="91" t="s">
        <v>1642</v>
      </c>
      <c r="D105" s="91" t="s">
        <v>1643</v>
      </c>
      <c r="E105" s="91" t="s">
        <v>228</v>
      </c>
      <c r="F105" s="91" t="s">
        <v>201</v>
      </c>
      <c r="G105" s="91" t="s">
        <v>1334</v>
      </c>
      <c r="H105" s="91">
        <v>7</v>
      </c>
      <c r="I105" s="91" t="s">
        <v>1483</v>
      </c>
      <c r="J105" s="91" t="s">
        <v>1484</v>
      </c>
      <c r="K105" s="91" t="s">
        <v>217</v>
      </c>
      <c r="L105" s="91" t="s">
        <v>220</v>
      </c>
      <c r="M105" s="91" t="s">
        <v>1369</v>
      </c>
      <c r="N105" s="91" t="s">
        <v>1349</v>
      </c>
      <c r="O105" s="91" t="s">
        <v>4</v>
      </c>
      <c r="P105" s="91" t="s">
        <v>203</v>
      </c>
      <c r="Q105" s="91">
        <v>2121</v>
      </c>
      <c r="R105" s="91">
        <v>3</v>
      </c>
      <c r="S105" s="91" t="s">
        <v>249</v>
      </c>
      <c r="T105" s="91">
        <v>5</v>
      </c>
      <c r="U105" s="91" t="s">
        <v>250</v>
      </c>
      <c r="V105" s="93">
        <v>45103</v>
      </c>
      <c r="W105" s="93">
        <v>45115</v>
      </c>
      <c r="X105" s="93">
        <v>45133</v>
      </c>
      <c r="Y105" s="91">
        <v>15</v>
      </c>
      <c r="Z105" s="91" t="s">
        <v>207</v>
      </c>
      <c r="AA105" s="91">
        <v>10</v>
      </c>
      <c r="AB105" s="91" t="s">
        <v>207</v>
      </c>
      <c r="AC105" s="91" t="s">
        <v>610</v>
      </c>
      <c r="AD105" s="91" t="s">
        <v>212</v>
      </c>
      <c r="AE105" s="91" t="s">
        <v>212</v>
      </c>
      <c r="AF105" s="91">
        <v>0</v>
      </c>
      <c r="AG105" s="91" t="s">
        <v>204</v>
      </c>
      <c r="AH105" s="91">
        <v>0</v>
      </c>
      <c r="AI105" s="91" t="s">
        <v>205</v>
      </c>
      <c r="AJ105" s="91" t="s">
        <v>208</v>
      </c>
      <c r="AK105" s="91" t="s">
        <v>1486</v>
      </c>
      <c r="AL105" s="91" t="s">
        <v>210</v>
      </c>
      <c r="AM105" s="94">
        <v>45152.264490740738</v>
      </c>
      <c r="AN105" s="91" t="s">
        <v>211</v>
      </c>
      <c r="AO105" s="92"/>
    </row>
    <row r="106" spans="1:41">
      <c r="A106" s="91" t="s">
        <v>1334</v>
      </c>
      <c r="B106" s="91" t="s">
        <v>1644</v>
      </c>
      <c r="C106" s="91" t="s">
        <v>214</v>
      </c>
      <c r="D106" s="91" t="s">
        <v>215</v>
      </c>
      <c r="E106" s="91" t="s">
        <v>200</v>
      </c>
      <c r="F106" s="91" t="s">
        <v>201</v>
      </c>
      <c r="G106" s="91" t="s">
        <v>1334</v>
      </c>
      <c r="H106" s="91">
        <v>8</v>
      </c>
      <c r="I106" s="91" t="s">
        <v>1339</v>
      </c>
      <c r="J106" s="91" t="s">
        <v>1645</v>
      </c>
      <c r="K106" s="91" t="s">
        <v>202</v>
      </c>
      <c r="L106" s="91" t="s">
        <v>220</v>
      </c>
      <c r="M106" s="91" t="s">
        <v>1342</v>
      </c>
      <c r="N106" s="91" t="s">
        <v>1343</v>
      </c>
      <c r="O106" s="91" t="s">
        <v>4</v>
      </c>
      <c r="P106" s="91" t="s">
        <v>203</v>
      </c>
      <c r="Q106" s="91" t="s">
        <v>1374</v>
      </c>
      <c r="R106" s="91">
        <v>3</v>
      </c>
      <c r="S106" s="91" t="s">
        <v>249</v>
      </c>
      <c r="T106" s="91">
        <v>0.5</v>
      </c>
      <c r="U106" s="91" t="s">
        <v>250</v>
      </c>
      <c r="V106" s="93">
        <v>45104</v>
      </c>
      <c r="W106" s="93">
        <v>45105</v>
      </c>
      <c r="X106" s="93">
        <v>45133</v>
      </c>
      <c r="Y106" s="91">
        <v>15</v>
      </c>
      <c r="Z106" s="91" t="s">
        <v>207</v>
      </c>
      <c r="AA106" s="91">
        <v>12</v>
      </c>
      <c r="AB106" s="91" t="s">
        <v>207</v>
      </c>
      <c r="AC106" s="91" t="s">
        <v>610</v>
      </c>
      <c r="AD106" s="91" t="s">
        <v>212</v>
      </c>
      <c r="AE106" s="91" t="s">
        <v>212</v>
      </c>
      <c r="AF106" s="91">
        <v>0</v>
      </c>
      <c r="AG106" s="91" t="s">
        <v>204</v>
      </c>
      <c r="AH106" s="91">
        <v>0</v>
      </c>
      <c r="AI106" s="91" t="s">
        <v>205</v>
      </c>
      <c r="AJ106" s="91" t="s">
        <v>1354</v>
      </c>
      <c r="AK106" s="91" t="s">
        <v>209</v>
      </c>
      <c r="AL106" s="91" t="s">
        <v>210</v>
      </c>
      <c r="AM106" s="94">
        <v>45155.524178240739</v>
      </c>
      <c r="AN106" s="91" t="s">
        <v>211</v>
      </c>
      <c r="AO106" s="92"/>
    </row>
    <row r="107" spans="1:41">
      <c r="A107" s="91" t="s">
        <v>1334</v>
      </c>
      <c r="B107" s="91" t="s">
        <v>1646</v>
      </c>
      <c r="C107" s="91" t="s">
        <v>1647</v>
      </c>
      <c r="D107" s="91" t="s">
        <v>1353</v>
      </c>
      <c r="E107" s="91" t="s">
        <v>1347</v>
      </c>
      <c r="F107" s="91" t="s">
        <v>201</v>
      </c>
      <c r="G107" s="91" t="s">
        <v>198</v>
      </c>
      <c r="H107" s="91">
        <v>5</v>
      </c>
      <c r="I107" s="91" t="s">
        <v>1339</v>
      </c>
      <c r="J107" s="91" t="s">
        <v>1365</v>
      </c>
      <c r="K107" s="91" t="s">
        <v>217</v>
      </c>
      <c r="L107" s="91" t="s">
        <v>220</v>
      </c>
      <c r="M107" s="91" t="s">
        <v>1342</v>
      </c>
      <c r="N107" s="91" t="s">
        <v>1343</v>
      </c>
      <c r="O107" s="91" t="s">
        <v>4</v>
      </c>
      <c r="P107" s="91" t="s">
        <v>203</v>
      </c>
      <c r="Q107" s="91" t="s">
        <v>1350</v>
      </c>
      <c r="R107" s="91">
        <v>3</v>
      </c>
      <c r="S107" s="91" t="s">
        <v>249</v>
      </c>
      <c r="T107" s="91">
        <v>0.5</v>
      </c>
      <c r="U107" s="91" t="s">
        <v>250</v>
      </c>
      <c r="V107" s="93">
        <v>45098</v>
      </c>
      <c r="W107" s="93">
        <v>45103</v>
      </c>
      <c r="X107" s="91" t="s">
        <v>206</v>
      </c>
      <c r="Y107" s="91">
        <v>0</v>
      </c>
      <c r="Z107" s="91" t="s">
        <v>207</v>
      </c>
      <c r="AA107" s="91">
        <v>0</v>
      </c>
      <c r="AB107" s="91" t="s">
        <v>207</v>
      </c>
      <c r="AC107" s="91" t="s">
        <v>208</v>
      </c>
      <c r="AD107" s="91">
        <v>9001</v>
      </c>
      <c r="AE107" s="91" t="s">
        <v>1360</v>
      </c>
      <c r="AF107" s="91">
        <v>18</v>
      </c>
      <c r="AG107" s="91" t="s">
        <v>249</v>
      </c>
      <c r="AH107" s="91">
        <v>3</v>
      </c>
      <c r="AI107" s="91" t="s">
        <v>250</v>
      </c>
      <c r="AJ107" s="91" t="s">
        <v>198</v>
      </c>
      <c r="AK107" s="91" t="s">
        <v>211</v>
      </c>
      <c r="AL107" s="91" t="s">
        <v>244</v>
      </c>
      <c r="AM107" s="94">
        <v>45161.343900462962</v>
      </c>
      <c r="AN107" s="91" t="s">
        <v>211</v>
      </c>
      <c r="AO107" s="92"/>
    </row>
    <row r="108" spans="1:41">
      <c r="A108" s="91" t="s">
        <v>1334</v>
      </c>
      <c r="B108" s="91" t="s">
        <v>1646</v>
      </c>
      <c r="C108" s="91" t="s">
        <v>1647</v>
      </c>
      <c r="D108" s="91" t="s">
        <v>483</v>
      </c>
      <c r="E108" s="91" t="s">
        <v>224</v>
      </c>
      <c r="F108" s="91" t="s">
        <v>1338</v>
      </c>
      <c r="G108" s="91" t="s">
        <v>1334</v>
      </c>
      <c r="H108" s="91">
        <v>5</v>
      </c>
      <c r="I108" s="91" t="s">
        <v>1339</v>
      </c>
      <c r="J108" s="91" t="s">
        <v>1365</v>
      </c>
      <c r="K108" s="91" t="s">
        <v>202</v>
      </c>
      <c r="L108" s="91" t="s">
        <v>220</v>
      </c>
      <c r="M108" s="91" t="s">
        <v>1342</v>
      </c>
      <c r="N108" s="91" t="s">
        <v>1343</v>
      </c>
      <c r="O108" s="91" t="s">
        <v>4</v>
      </c>
      <c r="P108" s="91" t="s">
        <v>203</v>
      </c>
      <c r="Q108" s="91" t="s">
        <v>1350</v>
      </c>
      <c r="R108" s="91">
        <v>3</v>
      </c>
      <c r="S108" s="91" t="s">
        <v>249</v>
      </c>
      <c r="T108" s="91">
        <v>0.5</v>
      </c>
      <c r="U108" s="91" t="s">
        <v>250</v>
      </c>
      <c r="V108" s="93">
        <v>45098</v>
      </c>
      <c r="W108" s="93">
        <v>45103</v>
      </c>
      <c r="X108" s="93">
        <v>45126</v>
      </c>
      <c r="Y108" s="91">
        <v>0</v>
      </c>
      <c r="Z108" s="91" t="s">
        <v>207</v>
      </c>
      <c r="AA108" s="91">
        <v>0</v>
      </c>
      <c r="AB108" s="91" t="s">
        <v>207</v>
      </c>
      <c r="AC108" s="91" t="s">
        <v>208</v>
      </c>
      <c r="AD108" s="91">
        <v>9001</v>
      </c>
      <c r="AE108" s="91" t="s">
        <v>1360</v>
      </c>
      <c r="AF108" s="91">
        <v>18</v>
      </c>
      <c r="AG108" s="91" t="s">
        <v>249</v>
      </c>
      <c r="AH108" s="91">
        <v>3</v>
      </c>
      <c r="AI108" s="91" t="s">
        <v>250</v>
      </c>
      <c r="AJ108" s="91" t="s">
        <v>198</v>
      </c>
      <c r="AK108" s="91" t="s">
        <v>211</v>
      </c>
      <c r="AL108" s="91" t="s">
        <v>210</v>
      </c>
      <c r="AM108" s="94">
        <v>45161.348599537036</v>
      </c>
      <c r="AN108" s="91" t="s">
        <v>211</v>
      </c>
      <c r="AO108" s="92"/>
    </row>
    <row r="109" spans="1:41">
      <c r="A109" s="91" t="s">
        <v>1334</v>
      </c>
      <c r="B109" s="91" t="s">
        <v>1646</v>
      </c>
      <c r="C109" s="91" t="s">
        <v>1647</v>
      </c>
      <c r="D109" s="91" t="s">
        <v>483</v>
      </c>
      <c r="E109" s="91" t="s">
        <v>224</v>
      </c>
      <c r="F109" s="91" t="s">
        <v>1338</v>
      </c>
      <c r="G109" s="91" t="s">
        <v>1334</v>
      </c>
      <c r="H109" s="91">
        <v>5</v>
      </c>
      <c r="I109" s="91" t="s">
        <v>1339</v>
      </c>
      <c r="J109" s="91" t="s">
        <v>1365</v>
      </c>
      <c r="K109" s="91" t="s">
        <v>202</v>
      </c>
      <c r="L109" s="91" t="s">
        <v>220</v>
      </c>
      <c r="M109" s="91" t="s">
        <v>1342</v>
      </c>
      <c r="N109" s="91" t="s">
        <v>1343</v>
      </c>
      <c r="O109" s="91" t="s">
        <v>4</v>
      </c>
      <c r="P109" s="91" t="s">
        <v>203</v>
      </c>
      <c r="Q109" s="91" t="s">
        <v>1350</v>
      </c>
      <c r="R109" s="91">
        <v>3</v>
      </c>
      <c r="S109" s="91" t="s">
        <v>249</v>
      </c>
      <c r="T109" s="91">
        <v>0.5</v>
      </c>
      <c r="U109" s="91" t="s">
        <v>250</v>
      </c>
      <c r="V109" s="93">
        <v>45098</v>
      </c>
      <c r="W109" s="93">
        <v>45103</v>
      </c>
      <c r="X109" s="93">
        <v>45126</v>
      </c>
      <c r="Y109" s="91">
        <v>0</v>
      </c>
      <c r="Z109" s="91" t="s">
        <v>207</v>
      </c>
      <c r="AA109" s="91">
        <v>0</v>
      </c>
      <c r="AB109" s="91" t="s">
        <v>207</v>
      </c>
      <c r="AC109" s="91" t="s">
        <v>208</v>
      </c>
      <c r="AD109" s="91">
        <v>9001</v>
      </c>
      <c r="AE109" s="91" t="s">
        <v>1360</v>
      </c>
      <c r="AF109" s="91">
        <v>18</v>
      </c>
      <c r="AG109" s="91" t="s">
        <v>249</v>
      </c>
      <c r="AH109" s="91">
        <v>3</v>
      </c>
      <c r="AI109" s="91" t="s">
        <v>250</v>
      </c>
      <c r="AJ109" s="91" t="s">
        <v>198</v>
      </c>
      <c r="AK109" s="91" t="s">
        <v>211</v>
      </c>
      <c r="AL109" s="91" t="s">
        <v>210</v>
      </c>
      <c r="AM109" s="94">
        <v>45161.348599537036</v>
      </c>
      <c r="AN109" s="91" t="s">
        <v>211</v>
      </c>
      <c r="AO109" s="92"/>
    </row>
    <row r="110" spans="1:41">
      <c r="A110" s="91" t="s">
        <v>1334</v>
      </c>
      <c r="B110" s="91" t="s">
        <v>1646</v>
      </c>
      <c r="C110" s="91" t="s">
        <v>1647</v>
      </c>
      <c r="D110" s="91" t="s">
        <v>483</v>
      </c>
      <c r="E110" s="91" t="s">
        <v>224</v>
      </c>
      <c r="F110" s="91" t="s">
        <v>1338</v>
      </c>
      <c r="G110" s="91" t="s">
        <v>1334</v>
      </c>
      <c r="H110" s="91">
        <v>5</v>
      </c>
      <c r="I110" s="91" t="s">
        <v>1339</v>
      </c>
      <c r="J110" s="91" t="s">
        <v>1365</v>
      </c>
      <c r="K110" s="91" t="s">
        <v>202</v>
      </c>
      <c r="L110" s="91" t="s">
        <v>220</v>
      </c>
      <c r="M110" s="91" t="s">
        <v>1342</v>
      </c>
      <c r="N110" s="91" t="s">
        <v>1343</v>
      </c>
      <c r="O110" s="91" t="s">
        <v>4</v>
      </c>
      <c r="P110" s="91" t="s">
        <v>203</v>
      </c>
      <c r="Q110" s="91" t="s">
        <v>1350</v>
      </c>
      <c r="R110" s="91">
        <v>3</v>
      </c>
      <c r="S110" s="91" t="s">
        <v>249</v>
      </c>
      <c r="T110" s="91">
        <v>0.5</v>
      </c>
      <c r="U110" s="91" t="s">
        <v>250</v>
      </c>
      <c r="V110" s="93">
        <v>45098</v>
      </c>
      <c r="W110" s="93">
        <v>45103</v>
      </c>
      <c r="X110" s="93">
        <v>45126</v>
      </c>
      <c r="Y110" s="91">
        <v>0</v>
      </c>
      <c r="Z110" s="91" t="s">
        <v>207</v>
      </c>
      <c r="AA110" s="91">
        <v>0</v>
      </c>
      <c r="AB110" s="91" t="s">
        <v>207</v>
      </c>
      <c r="AC110" s="91" t="s">
        <v>208</v>
      </c>
      <c r="AD110" s="91">
        <v>9001</v>
      </c>
      <c r="AE110" s="91" t="s">
        <v>1360</v>
      </c>
      <c r="AF110" s="91">
        <v>18</v>
      </c>
      <c r="AG110" s="91" t="s">
        <v>249</v>
      </c>
      <c r="AH110" s="91">
        <v>3</v>
      </c>
      <c r="AI110" s="91" t="s">
        <v>250</v>
      </c>
      <c r="AJ110" s="91" t="s">
        <v>198</v>
      </c>
      <c r="AK110" s="91" t="s">
        <v>211</v>
      </c>
      <c r="AL110" s="91" t="s">
        <v>210</v>
      </c>
      <c r="AM110" s="94">
        <v>45161.348599537036</v>
      </c>
      <c r="AN110" s="91" t="s">
        <v>211</v>
      </c>
      <c r="AO110" s="92"/>
    </row>
    <row r="111" spans="1:41">
      <c r="A111" s="91" t="s">
        <v>1334</v>
      </c>
      <c r="B111" s="91" t="s">
        <v>1648</v>
      </c>
      <c r="C111" s="91" t="s">
        <v>1649</v>
      </c>
      <c r="D111" s="91" t="s">
        <v>1650</v>
      </c>
      <c r="E111" s="91" t="s">
        <v>200</v>
      </c>
      <c r="F111" s="91" t="s">
        <v>201</v>
      </c>
      <c r="G111" s="91" t="s">
        <v>1334</v>
      </c>
      <c r="H111" s="91">
        <v>8</v>
      </c>
      <c r="I111" s="91" t="s">
        <v>1483</v>
      </c>
      <c r="J111" s="91" t="s">
        <v>1484</v>
      </c>
      <c r="K111" s="91" t="s">
        <v>202</v>
      </c>
      <c r="L111" s="91" t="s">
        <v>220</v>
      </c>
      <c r="M111" s="91" t="s">
        <v>1342</v>
      </c>
      <c r="N111" s="91" t="s">
        <v>1343</v>
      </c>
      <c r="O111" s="91" t="s">
        <v>4</v>
      </c>
      <c r="P111" s="91" t="s">
        <v>203</v>
      </c>
      <c r="Q111" s="91" t="s">
        <v>1350</v>
      </c>
      <c r="R111" s="91">
        <v>3</v>
      </c>
      <c r="S111" s="91" t="s">
        <v>249</v>
      </c>
      <c r="T111" s="91">
        <v>5</v>
      </c>
      <c r="U111" s="91" t="s">
        <v>250</v>
      </c>
      <c r="V111" s="93">
        <v>45107</v>
      </c>
      <c r="W111" s="93">
        <v>45118</v>
      </c>
      <c r="X111" s="93">
        <v>45138</v>
      </c>
      <c r="Y111" s="91">
        <v>15</v>
      </c>
      <c r="Z111" s="91" t="s">
        <v>207</v>
      </c>
      <c r="AA111" s="91">
        <v>10</v>
      </c>
      <c r="AB111" s="91" t="s">
        <v>207</v>
      </c>
      <c r="AC111" s="91" t="s">
        <v>610</v>
      </c>
      <c r="AD111" s="91" t="s">
        <v>212</v>
      </c>
      <c r="AE111" s="91" t="s">
        <v>212</v>
      </c>
      <c r="AF111" s="91">
        <v>0</v>
      </c>
      <c r="AG111" s="91" t="s">
        <v>204</v>
      </c>
      <c r="AH111" s="91">
        <v>0</v>
      </c>
      <c r="AI111" s="91" t="s">
        <v>205</v>
      </c>
      <c r="AJ111" s="91" t="s">
        <v>1354</v>
      </c>
      <c r="AK111" s="91" t="s">
        <v>1486</v>
      </c>
      <c r="AL111" s="91" t="s">
        <v>210</v>
      </c>
      <c r="AM111" s="94">
        <v>45173.32136574074</v>
      </c>
      <c r="AN111" s="91" t="s">
        <v>211</v>
      </c>
      <c r="AO111" s="92"/>
    </row>
    <row r="112" spans="1:41">
      <c r="A112" s="91" t="s">
        <v>1334</v>
      </c>
      <c r="B112" s="91" t="s">
        <v>1651</v>
      </c>
      <c r="C112" s="91" t="s">
        <v>1652</v>
      </c>
      <c r="D112" s="91" t="s">
        <v>1653</v>
      </c>
      <c r="E112" s="91" t="s">
        <v>200</v>
      </c>
      <c r="F112" s="91" t="s">
        <v>201</v>
      </c>
      <c r="G112" s="91" t="s">
        <v>1334</v>
      </c>
      <c r="H112" s="91">
        <v>10</v>
      </c>
      <c r="I112" s="91" t="s">
        <v>1483</v>
      </c>
      <c r="J112" s="91" t="s">
        <v>1484</v>
      </c>
      <c r="K112" s="91" t="s">
        <v>202</v>
      </c>
      <c r="L112" s="91" t="s">
        <v>220</v>
      </c>
      <c r="M112" s="91" t="s">
        <v>1342</v>
      </c>
      <c r="N112" s="91" t="s">
        <v>1343</v>
      </c>
      <c r="O112" s="91" t="s">
        <v>4</v>
      </c>
      <c r="P112" s="91" t="s">
        <v>203</v>
      </c>
      <c r="Q112" s="91" t="s">
        <v>1350</v>
      </c>
      <c r="R112" s="91">
        <v>3</v>
      </c>
      <c r="S112" s="91" t="s">
        <v>249</v>
      </c>
      <c r="T112" s="91">
        <v>5</v>
      </c>
      <c r="U112" s="91" t="s">
        <v>250</v>
      </c>
      <c r="V112" s="93">
        <v>45107</v>
      </c>
      <c r="W112" s="93">
        <v>45119</v>
      </c>
      <c r="X112" s="93">
        <v>45138</v>
      </c>
      <c r="Y112" s="91">
        <v>20</v>
      </c>
      <c r="Z112" s="91" t="s">
        <v>207</v>
      </c>
      <c r="AA112" s="91">
        <v>15</v>
      </c>
      <c r="AB112" s="91" t="s">
        <v>207</v>
      </c>
      <c r="AC112" s="91" t="s">
        <v>610</v>
      </c>
      <c r="AD112" s="91" t="s">
        <v>212</v>
      </c>
      <c r="AE112" s="91" t="s">
        <v>212</v>
      </c>
      <c r="AF112" s="91">
        <v>0</v>
      </c>
      <c r="AG112" s="91" t="s">
        <v>204</v>
      </c>
      <c r="AH112" s="91">
        <v>0</v>
      </c>
      <c r="AI112" s="91" t="s">
        <v>205</v>
      </c>
      <c r="AJ112" s="91" t="s">
        <v>1354</v>
      </c>
      <c r="AK112" s="91" t="s">
        <v>1486</v>
      </c>
      <c r="AL112" s="91" t="s">
        <v>210</v>
      </c>
      <c r="AM112" s="94">
        <v>45173.325891203705</v>
      </c>
      <c r="AN112" s="91" t="s">
        <v>211</v>
      </c>
      <c r="AO112" s="92"/>
    </row>
    <row r="113" spans="1:41">
      <c r="A113" s="91" t="s">
        <v>1334</v>
      </c>
      <c r="B113" s="91" t="s">
        <v>1654</v>
      </c>
      <c r="C113" s="91" t="s">
        <v>1655</v>
      </c>
      <c r="D113" s="91" t="s">
        <v>242</v>
      </c>
      <c r="E113" s="91" t="s">
        <v>218</v>
      </c>
      <c r="F113" s="91" t="s">
        <v>201</v>
      </c>
      <c r="G113" s="91" t="s">
        <v>1334</v>
      </c>
      <c r="H113" s="91">
        <v>6</v>
      </c>
      <c r="I113" s="91" t="s">
        <v>1339</v>
      </c>
      <c r="J113" s="91" t="s">
        <v>1365</v>
      </c>
      <c r="K113" s="91" t="s">
        <v>217</v>
      </c>
      <c r="L113" s="91" t="s">
        <v>220</v>
      </c>
      <c r="M113" s="91" t="s">
        <v>1342</v>
      </c>
      <c r="N113" s="91" t="s">
        <v>1343</v>
      </c>
      <c r="O113" s="91" t="s">
        <v>4</v>
      </c>
      <c r="P113" s="91" t="s">
        <v>203</v>
      </c>
      <c r="Q113" s="91" t="s">
        <v>1656</v>
      </c>
      <c r="R113" s="91">
        <v>3</v>
      </c>
      <c r="S113" s="91" t="s">
        <v>249</v>
      </c>
      <c r="T113" s="91">
        <v>0.56999999999999995</v>
      </c>
      <c r="U113" s="91" t="s">
        <v>250</v>
      </c>
      <c r="V113" s="93">
        <v>45111</v>
      </c>
      <c r="W113" s="93">
        <v>45115</v>
      </c>
      <c r="X113" s="93">
        <v>45198</v>
      </c>
      <c r="Y113" s="91">
        <v>15</v>
      </c>
      <c r="Z113" s="91" t="s">
        <v>207</v>
      </c>
      <c r="AA113" s="91">
        <v>12</v>
      </c>
      <c r="AB113" s="91" t="s">
        <v>207</v>
      </c>
      <c r="AC113" s="91" t="s">
        <v>610</v>
      </c>
      <c r="AD113" s="91" t="s">
        <v>212</v>
      </c>
      <c r="AE113" s="91" t="s">
        <v>212</v>
      </c>
      <c r="AF113" s="91">
        <v>0</v>
      </c>
      <c r="AG113" s="91" t="s">
        <v>204</v>
      </c>
      <c r="AH113" s="91">
        <v>0</v>
      </c>
      <c r="AI113" s="91" t="s">
        <v>205</v>
      </c>
      <c r="AJ113" s="91" t="s">
        <v>1354</v>
      </c>
      <c r="AK113" s="91" t="s">
        <v>209</v>
      </c>
      <c r="AL113" s="91" t="s">
        <v>210</v>
      </c>
      <c r="AM113" s="94">
        <v>45173.33525462963</v>
      </c>
      <c r="AN113" s="91" t="s">
        <v>211</v>
      </c>
      <c r="AO113" s="92"/>
    </row>
    <row r="114" spans="1:41">
      <c r="A114" s="91" t="s">
        <v>1334</v>
      </c>
      <c r="B114" s="91" t="s">
        <v>1657</v>
      </c>
      <c r="C114" s="91" t="s">
        <v>1658</v>
      </c>
      <c r="D114" s="91" t="s">
        <v>1659</v>
      </c>
      <c r="E114" s="91" t="s">
        <v>218</v>
      </c>
      <c r="F114" s="91" t="s">
        <v>201</v>
      </c>
      <c r="G114" s="91" t="s">
        <v>1334</v>
      </c>
      <c r="H114" s="91">
        <v>5</v>
      </c>
      <c r="I114" s="91" t="s">
        <v>1339</v>
      </c>
      <c r="J114" s="91" t="s">
        <v>1365</v>
      </c>
      <c r="K114" s="91" t="s">
        <v>202</v>
      </c>
      <c r="L114" s="91" t="s">
        <v>220</v>
      </c>
      <c r="M114" s="91" t="s">
        <v>1342</v>
      </c>
      <c r="N114" s="91" t="s">
        <v>1343</v>
      </c>
      <c r="O114" s="91" t="s">
        <v>4</v>
      </c>
      <c r="P114" s="91" t="s">
        <v>203</v>
      </c>
      <c r="Q114" s="91" t="s">
        <v>1656</v>
      </c>
      <c r="R114" s="91">
        <v>3</v>
      </c>
      <c r="S114" s="91" t="s">
        <v>249</v>
      </c>
      <c r="T114" s="91">
        <v>0.5</v>
      </c>
      <c r="U114" s="91" t="s">
        <v>250</v>
      </c>
      <c r="V114" s="93">
        <v>45110</v>
      </c>
      <c r="W114" s="93">
        <v>45114</v>
      </c>
      <c r="X114" s="93">
        <v>45138</v>
      </c>
      <c r="Y114" s="91">
        <v>15</v>
      </c>
      <c r="Z114" s="91" t="s">
        <v>207</v>
      </c>
      <c r="AA114" s="91">
        <v>12</v>
      </c>
      <c r="AB114" s="91" t="s">
        <v>207</v>
      </c>
      <c r="AC114" s="91" t="s">
        <v>610</v>
      </c>
      <c r="AD114" s="91" t="s">
        <v>212</v>
      </c>
      <c r="AE114" s="91" t="s">
        <v>212</v>
      </c>
      <c r="AF114" s="91">
        <v>0</v>
      </c>
      <c r="AG114" s="91" t="s">
        <v>204</v>
      </c>
      <c r="AH114" s="91">
        <v>0</v>
      </c>
      <c r="AI114" s="91" t="s">
        <v>205</v>
      </c>
      <c r="AJ114" s="91" t="s">
        <v>1354</v>
      </c>
      <c r="AK114" s="91" t="s">
        <v>209</v>
      </c>
      <c r="AL114" s="91" t="s">
        <v>210</v>
      </c>
      <c r="AM114" s="94">
        <v>45173.338379629633</v>
      </c>
      <c r="AN114" s="91" t="s">
        <v>211</v>
      </c>
      <c r="AO114" s="92"/>
    </row>
    <row r="115" spans="1:41">
      <c r="A115" s="91" t="s">
        <v>1334</v>
      </c>
      <c r="B115" s="91" t="s">
        <v>1660</v>
      </c>
      <c r="C115" s="91" t="s">
        <v>1661</v>
      </c>
      <c r="D115" s="91" t="s">
        <v>1662</v>
      </c>
      <c r="E115" s="91" t="s">
        <v>218</v>
      </c>
      <c r="F115" s="91" t="s">
        <v>201</v>
      </c>
      <c r="G115" s="91" t="s">
        <v>1334</v>
      </c>
      <c r="H115" s="91">
        <v>8</v>
      </c>
      <c r="I115" s="91" t="s">
        <v>1339</v>
      </c>
      <c r="J115" s="91" t="s">
        <v>1365</v>
      </c>
      <c r="K115" s="91" t="s">
        <v>202</v>
      </c>
      <c r="L115" s="91" t="s">
        <v>220</v>
      </c>
      <c r="M115" s="91" t="s">
        <v>1342</v>
      </c>
      <c r="N115" s="91" t="s">
        <v>1343</v>
      </c>
      <c r="O115" s="91" t="s">
        <v>4</v>
      </c>
      <c r="P115" s="91" t="s">
        <v>203</v>
      </c>
      <c r="Q115" s="91" t="s">
        <v>1656</v>
      </c>
      <c r="R115" s="91">
        <v>3</v>
      </c>
      <c r="S115" s="91" t="s">
        <v>249</v>
      </c>
      <c r="T115" s="91">
        <v>0.5</v>
      </c>
      <c r="U115" s="91" t="s">
        <v>250</v>
      </c>
      <c r="V115" s="93">
        <v>45111</v>
      </c>
      <c r="W115" s="93">
        <v>45114</v>
      </c>
      <c r="X115" s="93">
        <v>45136</v>
      </c>
      <c r="Y115" s="91">
        <v>15</v>
      </c>
      <c r="Z115" s="91" t="s">
        <v>207</v>
      </c>
      <c r="AA115" s="91">
        <v>10</v>
      </c>
      <c r="AB115" s="91" t="s">
        <v>207</v>
      </c>
      <c r="AC115" s="91" t="s">
        <v>610</v>
      </c>
      <c r="AD115" s="91" t="s">
        <v>212</v>
      </c>
      <c r="AE115" s="91" t="s">
        <v>212</v>
      </c>
      <c r="AF115" s="91">
        <v>0</v>
      </c>
      <c r="AG115" s="91" t="s">
        <v>204</v>
      </c>
      <c r="AH115" s="91">
        <v>0</v>
      </c>
      <c r="AI115" s="91" t="s">
        <v>205</v>
      </c>
      <c r="AJ115" s="91" t="s">
        <v>1354</v>
      </c>
      <c r="AK115" s="91" t="s">
        <v>209</v>
      </c>
      <c r="AL115" s="91" t="s">
        <v>210</v>
      </c>
      <c r="AM115" s="94">
        <v>45173.34175925926</v>
      </c>
      <c r="AN115" s="91" t="s">
        <v>211</v>
      </c>
      <c r="AO115" s="92"/>
    </row>
    <row r="116" spans="1:41">
      <c r="A116" s="91" t="s">
        <v>1334</v>
      </c>
      <c r="B116" s="91" t="s">
        <v>1663</v>
      </c>
      <c r="C116" s="91" t="s">
        <v>1664</v>
      </c>
      <c r="D116" s="91" t="s">
        <v>1665</v>
      </c>
      <c r="E116" s="91" t="s">
        <v>228</v>
      </c>
      <c r="F116" s="91" t="s">
        <v>201</v>
      </c>
      <c r="G116" s="91" t="s">
        <v>1334</v>
      </c>
      <c r="H116" s="91">
        <v>4</v>
      </c>
      <c r="I116" s="91" t="s">
        <v>1483</v>
      </c>
      <c r="J116" s="91" t="s">
        <v>1484</v>
      </c>
      <c r="K116" s="91" t="s">
        <v>217</v>
      </c>
      <c r="L116" s="91" t="s">
        <v>220</v>
      </c>
      <c r="M116" s="91" t="s">
        <v>1342</v>
      </c>
      <c r="N116" s="91" t="s">
        <v>1343</v>
      </c>
      <c r="O116" s="91" t="s">
        <v>4</v>
      </c>
      <c r="P116" s="91" t="s">
        <v>203</v>
      </c>
      <c r="Q116" s="91" t="s">
        <v>1666</v>
      </c>
      <c r="R116" s="91">
        <v>12</v>
      </c>
      <c r="S116" s="91" t="s">
        <v>249</v>
      </c>
      <c r="T116" s="91">
        <v>1</v>
      </c>
      <c r="U116" s="91" t="s">
        <v>250</v>
      </c>
      <c r="V116" s="93">
        <v>45100</v>
      </c>
      <c r="W116" s="93">
        <v>45111</v>
      </c>
      <c r="X116" s="93">
        <v>45121</v>
      </c>
      <c r="Y116" s="91">
        <v>10</v>
      </c>
      <c r="Z116" s="91" t="s">
        <v>207</v>
      </c>
      <c r="AA116" s="91">
        <v>10</v>
      </c>
      <c r="AB116" s="91" t="s">
        <v>207</v>
      </c>
      <c r="AC116" s="91" t="s">
        <v>610</v>
      </c>
      <c r="AD116" s="91" t="s">
        <v>212</v>
      </c>
      <c r="AE116" s="91" t="s">
        <v>212</v>
      </c>
      <c r="AF116" s="91">
        <v>0</v>
      </c>
      <c r="AG116" s="91" t="s">
        <v>204</v>
      </c>
      <c r="AH116" s="91">
        <v>0</v>
      </c>
      <c r="AI116" s="91" t="s">
        <v>205</v>
      </c>
      <c r="AJ116" s="91" t="s">
        <v>1354</v>
      </c>
      <c r="AK116" s="91" t="s">
        <v>1486</v>
      </c>
      <c r="AL116" s="91" t="s">
        <v>210</v>
      </c>
      <c r="AM116" s="94">
        <v>45173.482789351852</v>
      </c>
      <c r="AN116" s="91" t="s">
        <v>211</v>
      </c>
      <c r="AO116" s="92"/>
    </row>
    <row r="117" spans="1:41">
      <c r="A117" s="91" t="s">
        <v>1334</v>
      </c>
      <c r="B117" s="91" t="s">
        <v>1667</v>
      </c>
      <c r="C117" s="91" t="s">
        <v>1668</v>
      </c>
      <c r="D117" s="91" t="s">
        <v>1669</v>
      </c>
      <c r="E117" s="91" t="s">
        <v>228</v>
      </c>
      <c r="F117" s="91" t="s">
        <v>201</v>
      </c>
      <c r="G117" s="91" t="s">
        <v>1334</v>
      </c>
      <c r="H117" s="91">
        <v>5</v>
      </c>
      <c r="I117" s="91" t="s">
        <v>1483</v>
      </c>
      <c r="J117" s="91" t="s">
        <v>1484</v>
      </c>
      <c r="K117" s="91" t="s">
        <v>217</v>
      </c>
      <c r="L117" s="91" t="s">
        <v>220</v>
      </c>
      <c r="M117" s="91" t="s">
        <v>1342</v>
      </c>
      <c r="N117" s="91" t="s">
        <v>1343</v>
      </c>
      <c r="O117" s="91" t="s">
        <v>4</v>
      </c>
      <c r="P117" s="91" t="s">
        <v>203</v>
      </c>
      <c r="Q117" s="91" t="s">
        <v>1666</v>
      </c>
      <c r="R117" s="91">
        <v>6</v>
      </c>
      <c r="S117" s="91" t="s">
        <v>249</v>
      </c>
      <c r="T117" s="91">
        <v>5</v>
      </c>
      <c r="U117" s="91" t="s">
        <v>250</v>
      </c>
      <c r="V117" s="93">
        <v>45107</v>
      </c>
      <c r="W117" s="93">
        <v>45112</v>
      </c>
      <c r="X117" s="93">
        <v>45121</v>
      </c>
      <c r="Y117" s="91">
        <v>10</v>
      </c>
      <c r="Z117" s="91" t="s">
        <v>207</v>
      </c>
      <c r="AA117" s="91">
        <v>10</v>
      </c>
      <c r="AB117" s="91" t="s">
        <v>207</v>
      </c>
      <c r="AC117" s="91" t="s">
        <v>610</v>
      </c>
      <c r="AD117" s="91" t="s">
        <v>212</v>
      </c>
      <c r="AE117" s="91" t="s">
        <v>212</v>
      </c>
      <c r="AF117" s="91">
        <v>0</v>
      </c>
      <c r="AG117" s="91" t="s">
        <v>204</v>
      </c>
      <c r="AH117" s="91">
        <v>0</v>
      </c>
      <c r="AI117" s="91" t="s">
        <v>205</v>
      </c>
      <c r="AJ117" s="91" t="s">
        <v>208</v>
      </c>
      <c r="AK117" s="91" t="s">
        <v>1486</v>
      </c>
      <c r="AL117" s="91" t="s">
        <v>210</v>
      </c>
      <c r="AM117" s="94">
        <v>45173.488356481481</v>
      </c>
      <c r="AN117" s="91" t="s">
        <v>211</v>
      </c>
      <c r="AO117" s="92"/>
    </row>
    <row r="118" spans="1:41">
      <c r="A118" s="91" t="s">
        <v>1334</v>
      </c>
      <c r="B118" s="91" t="s">
        <v>1670</v>
      </c>
      <c r="C118" s="91" t="s">
        <v>1671</v>
      </c>
      <c r="D118" s="91" t="s">
        <v>1672</v>
      </c>
      <c r="E118" s="91" t="s">
        <v>231</v>
      </c>
      <c r="F118" s="91" t="s">
        <v>201</v>
      </c>
      <c r="G118" s="91" t="s">
        <v>1334</v>
      </c>
      <c r="H118" s="91">
        <v>15</v>
      </c>
      <c r="I118" s="91" t="s">
        <v>1483</v>
      </c>
      <c r="J118" s="91" t="s">
        <v>1484</v>
      </c>
      <c r="K118" s="91" t="s">
        <v>202</v>
      </c>
      <c r="L118" s="91" t="s">
        <v>220</v>
      </c>
      <c r="M118" s="91" t="s">
        <v>1342</v>
      </c>
      <c r="N118" s="91" t="s">
        <v>1343</v>
      </c>
      <c r="O118" s="91" t="s">
        <v>4</v>
      </c>
      <c r="P118" s="91" t="s">
        <v>203</v>
      </c>
      <c r="Q118" s="91" t="s">
        <v>1350</v>
      </c>
      <c r="R118" s="91">
        <v>3</v>
      </c>
      <c r="S118" s="91" t="s">
        <v>249</v>
      </c>
      <c r="T118" s="91">
        <v>5</v>
      </c>
      <c r="U118" s="91" t="s">
        <v>250</v>
      </c>
      <c r="V118" s="93">
        <v>45107</v>
      </c>
      <c r="W118" s="93">
        <v>45113</v>
      </c>
      <c r="X118" s="93">
        <v>45129</v>
      </c>
      <c r="Y118" s="91">
        <v>15</v>
      </c>
      <c r="Z118" s="91" t="s">
        <v>207</v>
      </c>
      <c r="AA118" s="91">
        <v>10</v>
      </c>
      <c r="AB118" s="91" t="s">
        <v>207</v>
      </c>
      <c r="AC118" s="91" t="s">
        <v>610</v>
      </c>
      <c r="AD118" s="91" t="s">
        <v>212</v>
      </c>
      <c r="AE118" s="91" t="s">
        <v>212</v>
      </c>
      <c r="AF118" s="91">
        <v>0</v>
      </c>
      <c r="AG118" s="91" t="s">
        <v>204</v>
      </c>
      <c r="AH118" s="91">
        <v>0</v>
      </c>
      <c r="AI118" s="91" t="s">
        <v>205</v>
      </c>
      <c r="AJ118" s="91" t="s">
        <v>1354</v>
      </c>
      <c r="AK118" s="91" t="s">
        <v>1486</v>
      </c>
      <c r="AL118" s="91" t="s">
        <v>210</v>
      </c>
      <c r="AM118" s="94">
        <v>45174.172824074078</v>
      </c>
      <c r="AN118" s="91" t="s">
        <v>211</v>
      </c>
      <c r="AO118" s="92"/>
    </row>
    <row r="119" spans="1:41">
      <c r="A119" s="91" t="s">
        <v>1334</v>
      </c>
      <c r="B119" s="91" t="s">
        <v>1673</v>
      </c>
      <c r="C119" s="91" t="s">
        <v>1674</v>
      </c>
      <c r="D119" s="91" t="s">
        <v>1675</v>
      </c>
      <c r="E119" s="91" t="s">
        <v>231</v>
      </c>
      <c r="F119" s="91" t="s">
        <v>201</v>
      </c>
      <c r="G119" s="91" t="s">
        <v>1334</v>
      </c>
      <c r="H119" s="91">
        <v>6</v>
      </c>
      <c r="I119" s="91" t="s">
        <v>1483</v>
      </c>
      <c r="J119" s="91" t="s">
        <v>1484</v>
      </c>
      <c r="K119" s="91" t="s">
        <v>202</v>
      </c>
      <c r="L119" s="91" t="s">
        <v>220</v>
      </c>
      <c r="M119" s="91" t="s">
        <v>1342</v>
      </c>
      <c r="N119" s="91" t="s">
        <v>1343</v>
      </c>
      <c r="O119" s="91" t="s">
        <v>4</v>
      </c>
      <c r="P119" s="91" t="s">
        <v>203</v>
      </c>
      <c r="Q119" s="91" t="s">
        <v>1666</v>
      </c>
      <c r="R119" s="91">
        <v>6</v>
      </c>
      <c r="S119" s="91" t="s">
        <v>249</v>
      </c>
      <c r="T119" s="91">
        <v>5</v>
      </c>
      <c r="U119" s="91" t="s">
        <v>250</v>
      </c>
      <c r="V119" s="93">
        <v>45107</v>
      </c>
      <c r="W119" s="93">
        <v>45112</v>
      </c>
      <c r="X119" s="93">
        <v>45127</v>
      </c>
      <c r="Y119" s="91">
        <v>15</v>
      </c>
      <c r="Z119" s="91" t="s">
        <v>207</v>
      </c>
      <c r="AA119" s="91">
        <v>10</v>
      </c>
      <c r="AB119" s="91" t="s">
        <v>207</v>
      </c>
      <c r="AC119" s="91" t="s">
        <v>610</v>
      </c>
      <c r="AD119" s="91" t="s">
        <v>212</v>
      </c>
      <c r="AE119" s="91" t="s">
        <v>212</v>
      </c>
      <c r="AF119" s="91">
        <v>0</v>
      </c>
      <c r="AG119" s="91" t="s">
        <v>204</v>
      </c>
      <c r="AH119" s="91">
        <v>0</v>
      </c>
      <c r="AI119" s="91" t="s">
        <v>205</v>
      </c>
      <c r="AJ119" s="91" t="s">
        <v>1354</v>
      </c>
      <c r="AK119" s="91" t="s">
        <v>1486</v>
      </c>
      <c r="AL119" s="91" t="s">
        <v>210</v>
      </c>
      <c r="AM119" s="94">
        <v>45175.385787037034</v>
      </c>
      <c r="AN119" s="91" t="s">
        <v>211</v>
      </c>
      <c r="AO119" s="92"/>
    </row>
    <row r="120" spans="1:41">
      <c r="A120" s="91" t="s">
        <v>1334</v>
      </c>
      <c r="B120" s="91" t="s">
        <v>1676</v>
      </c>
      <c r="C120" s="91" t="s">
        <v>1677</v>
      </c>
      <c r="D120" s="91" t="s">
        <v>1678</v>
      </c>
      <c r="E120" s="91" t="s">
        <v>228</v>
      </c>
      <c r="F120" s="91" t="s">
        <v>201</v>
      </c>
      <c r="G120" s="91" t="s">
        <v>1334</v>
      </c>
      <c r="H120" s="91">
        <v>50</v>
      </c>
      <c r="I120" s="91" t="s">
        <v>1483</v>
      </c>
      <c r="J120" s="91" t="s">
        <v>1484</v>
      </c>
      <c r="K120" s="91" t="s">
        <v>217</v>
      </c>
      <c r="L120" s="91" t="s">
        <v>220</v>
      </c>
      <c r="M120" s="91" t="s">
        <v>1342</v>
      </c>
      <c r="N120" s="91" t="s">
        <v>1343</v>
      </c>
      <c r="O120" s="91" t="s">
        <v>4</v>
      </c>
      <c r="P120" s="91" t="s">
        <v>203</v>
      </c>
      <c r="Q120" s="91" t="s">
        <v>1558</v>
      </c>
      <c r="R120" s="91">
        <v>6</v>
      </c>
      <c r="S120" s="91" t="s">
        <v>249</v>
      </c>
      <c r="T120" s="91">
        <v>1</v>
      </c>
      <c r="U120" s="91" t="s">
        <v>250</v>
      </c>
      <c r="V120" s="93">
        <v>45108</v>
      </c>
      <c r="W120" s="93">
        <v>45127</v>
      </c>
      <c r="X120" s="91" t="s">
        <v>206</v>
      </c>
      <c r="Y120" s="91">
        <v>0</v>
      </c>
      <c r="Z120" s="91" t="s">
        <v>207</v>
      </c>
      <c r="AA120" s="91">
        <v>0</v>
      </c>
      <c r="AB120" s="91" t="s">
        <v>207</v>
      </c>
      <c r="AC120" s="91" t="s">
        <v>610</v>
      </c>
      <c r="AD120" s="91" t="s">
        <v>212</v>
      </c>
      <c r="AE120" s="91" t="s">
        <v>212</v>
      </c>
      <c r="AF120" s="91">
        <v>0</v>
      </c>
      <c r="AG120" s="91" t="s">
        <v>204</v>
      </c>
      <c r="AH120" s="91">
        <v>0</v>
      </c>
      <c r="AI120" s="91" t="s">
        <v>205</v>
      </c>
      <c r="AJ120" s="91" t="s">
        <v>1354</v>
      </c>
      <c r="AK120" s="91" t="s">
        <v>1486</v>
      </c>
      <c r="AL120" s="91" t="s">
        <v>210</v>
      </c>
      <c r="AM120" s="94">
        <v>45175.399282407408</v>
      </c>
      <c r="AN120" s="91" t="s">
        <v>211</v>
      </c>
      <c r="AO120" s="92"/>
    </row>
    <row r="121" spans="1:41">
      <c r="A121" s="91" t="s">
        <v>1334</v>
      </c>
      <c r="B121" s="91" t="s">
        <v>1679</v>
      </c>
      <c r="C121" s="91" t="s">
        <v>1680</v>
      </c>
      <c r="D121" s="91" t="s">
        <v>1681</v>
      </c>
      <c r="E121" s="91" t="s">
        <v>378</v>
      </c>
      <c r="F121" s="91" t="s">
        <v>201</v>
      </c>
      <c r="G121" s="91" t="s">
        <v>1334</v>
      </c>
      <c r="H121" s="91">
        <v>12</v>
      </c>
      <c r="I121" s="91" t="s">
        <v>1339</v>
      </c>
      <c r="J121" s="91" t="s">
        <v>1682</v>
      </c>
      <c r="K121" s="91" t="s">
        <v>202</v>
      </c>
      <c r="L121" s="91" t="s">
        <v>220</v>
      </c>
      <c r="M121" s="91" t="s">
        <v>1342</v>
      </c>
      <c r="N121" s="91" t="s">
        <v>1349</v>
      </c>
      <c r="O121" s="91" t="s">
        <v>4</v>
      </c>
      <c r="P121" s="91" t="s">
        <v>203</v>
      </c>
      <c r="Q121" s="91" t="s">
        <v>1683</v>
      </c>
      <c r="R121" s="91">
        <v>6</v>
      </c>
      <c r="S121" s="91" t="s">
        <v>249</v>
      </c>
      <c r="T121" s="91">
        <v>0.5</v>
      </c>
      <c r="U121" s="91" t="s">
        <v>250</v>
      </c>
      <c r="V121" s="93">
        <v>45106</v>
      </c>
      <c r="W121" s="91" t="s">
        <v>206</v>
      </c>
      <c r="X121" s="91" t="s">
        <v>206</v>
      </c>
      <c r="Y121" s="91" t="s">
        <v>1354</v>
      </c>
      <c r="Z121" s="91" t="s">
        <v>207</v>
      </c>
      <c r="AA121" s="91" t="s">
        <v>1354</v>
      </c>
      <c r="AB121" s="91" t="s">
        <v>207</v>
      </c>
      <c r="AC121" s="91" t="s">
        <v>610</v>
      </c>
      <c r="AD121" s="91" t="s">
        <v>212</v>
      </c>
      <c r="AE121" s="91" t="s">
        <v>212</v>
      </c>
      <c r="AF121" s="91">
        <v>0</v>
      </c>
      <c r="AG121" s="91" t="s">
        <v>249</v>
      </c>
      <c r="AH121" s="91">
        <v>0</v>
      </c>
      <c r="AI121" s="91" t="s">
        <v>250</v>
      </c>
      <c r="AJ121" s="91" t="s">
        <v>208</v>
      </c>
      <c r="AK121" s="91" t="s">
        <v>211</v>
      </c>
      <c r="AL121" s="91" t="s">
        <v>210</v>
      </c>
      <c r="AM121" s="94">
        <v>45187.397731481484</v>
      </c>
      <c r="AN121" s="91" t="s">
        <v>211</v>
      </c>
      <c r="AO121" s="92"/>
    </row>
    <row r="122" spans="1:41">
      <c r="A122" s="91" t="s">
        <v>1334</v>
      </c>
      <c r="B122" s="91" t="s">
        <v>1684</v>
      </c>
      <c r="C122" s="91" t="s">
        <v>1685</v>
      </c>
      <c r="D122" s="91" t="s">
        <v>1354</v>
      </c>
      <c r="E122" s="91" t="s">
        <v>218</v>
      </c>
      <c r="F122" s="91" t="s">
        <v>201</v>
      </c>
      <c r="G122" s="91" t="s">
        <v>1334</v>
      </c>
      <c r="H122" s="91">
        <v>10</v>
      </c>
      <c r="I122" s="91" t="s">
        <v>1339</v>
      </c>
      <c r="J122" s="91" t="s">
        <v>1365</v>
      </c>
      <c r="K122" s="91" t="s">
        <v>202</v>
      </c>
      <c r="L122" s="91" t="s">
        <v>220</v>
      </c>
      <c r="M122" s="91" t="s">
        <v>1342</v>
      </c>
      <c r="N122" s="91" t="s">
        <v>1343</v>
      </c>
      <c r="O122" s="91" t="s">
        <v>4</v>
      </c>
      <c r="P122" s="91" t="s">
        <v>203</v>
      </c>
      <c r="Q122" s="91" t="s">
        <v>1410</v>
      </c>
      <c r="R122" s="91">
        <v>6</v>
      </c>
      <c r="S122" s="91" t="s">
        <v>249</v>
      </c>
      <c r="T122" s="91">
        <v>1</v>
      </c>
      <c r="U122" s="91" t="s">
        <v>250</v>
      </c>
      <c r="V122" s="93">
        <v>45108</v>
      </c>
      <c r="W122" s="93">
        <v>45115</v>
      </c>
      <c r="X122" s="93">
        <v>45139</v>
      </c>
      <c r="Y122" s="91">
        <v>15</v>
      </c>
      <c r="Z122" s="91" t="s">
        <v>207</v>
      </c>
      <c r="AA122" s="91">
        <v>12</v>
      </c>
      <c r="AB122" s="91" t="s">
        <v>207</v>
      </c>
      <c r="AC122" s="91" t="s">
        <v>610</v>
      </c>
      <c r="AD122" s="91" t="s">
        <v>212</v>
      </c>
      <c r="AE122" s="91" t="s">
        <v>212</v>
      </c>
      <c r="AF122" s="91">
        <v>0</v>
      </c>
      <c r="AG122" s="91" t="s">
        <v>204</v>
      </c>
      <c r="AH122" s="91">
        <v>0</v>
      </c>
      <c r="AI122" s="91" t="s">
        <v>205</v>
      </c>
      <c r="AJ122" s="91" t="s">
        <v>1354</v>
      </c>
      <c r="AK122" s="91" t="s">
        <v>209</v>
      </c>
      <c r="AL122" s="91" t="s">
        <v>210</v>
      </c>
      <c r="AM122" s="94">
        <v>45198.438425925924</v>
      </c>
      <c r="AN122" s="91" t="s">
        <v>211</v>
      </c>
      <c r="AO122" s="92"/>
    </row>
    <row r="123" spans="1:41">
      <c r="A123" s="91" t="s">
        <v>1334</v>
      </c>
      <c r="B123" s="91" t="s">
        <v>1686</v>
      </c>
      <c r="C123" s="91" t="s">
        <v>1687</v>
      </c>
      <c r="D123" s="91" t="s">
        <v>1688</v>
      </c>
      <c r="E123" s="91" t="s">
        <v>218</v>
      </c>
      <c r="F123" s="91" t="s">
        <v>201</v>
      </c>
      <c r="G123" s="91" t="s">
        <v>1334</v>
      </c>
      <c r="H123" s="91">
        <v>8</v>
      </c>
      <c r="I123" s="91" t="s">
        <v>1339</v>
      </c>
      <c r="J123" s="91" t="s">
        <v>1365</v>
      </c>
      <c r="K123" s="91" t="s">
        <v>202</v>
      </c>
      <c r="L123" s="91" t="s">
        <v>220</v>
      </c>
      <c r="M123" s="91" t="s">
        <v>1342</v>
      </c>
      <c r="N123" s="91" t="s">
        <v>1343</v>
      </c>
      <c r="O123" s="91" t="s">
        <v>4</v>
      </c>
      <c r="P123" s="91" t="s">
        <v>203</v>
      </c>
      <c r="Q123" s="91" t="s">
        <v>1410</v>
      </c>
      <c r="R123" s="91">
        <v>6</v>
      </c>
      <c r="S123" s="91" t="s">
        <v>249</v>
      </c>
      <c r="T123" s="91">
        <v>1</v>
      </c>
      <c r="U123" s="91" t="s">
        <v>250</v>
      </c>
      <c r="V123" s="93">
        <v>45108</v>
      </c>
      <c r="W123" s="93">
        <v>45112</v>
      </c>
      <c r="X123" s="93">
        <v>45137</v>
      </c>
      <c r="Y123" s="91">
        <v>12</v>
      </c>
      <c r="Z123" s="91" t="s">
        <v>207</v>
      </c>
      <c r="AA123" s="91">
        <v>15</v>
      </c>
      <c r="AB123" s="91" t="s">
        <v>207</v>
      </c>
      <c r="AC123" s="91" t="s">
        <v>610</v>
      </c>
      <c r="AD123" s="91" t="s">
        <v>212</v>
      </c>
      <c r="AE123" s="91" t="s">
        <v>212</v>
      </c>
      <c r="AF123" s="91">
        <v>0</v>
      </c>
      <c r="AG123" s="91" t="s">
        <v>204</v>
      </c>
      <c r="AH123" s="91">
        <v>0</v>
      </c>
      <c r="AI123" s="91" t="s">
        <v>205</v>
      </c>
      <c r="AJ123" s="91" t="s">
        <v>1354</v>
      </c>
      <c r="AK123" s="91" t="s">
        <v>209</v>
      </c>
      <c r="AL123" s="91" t="s">
        <v>210</v>
      </c>
      <c r="AM123" s="94">
        <v>45198.449953703705</v>
      </c>
      <c r="AN123" s="91" t="s">
        <v>211</v>
      </c>
      <c r="AO123" s="92"/>
    </row>
    <row r="124" spans="1:41">
      <c r="A124" s="91" t="s">
        <v>1334</v>
      </c>
      <c r="B124" s="91" t="s">
        <v>1689</v>
      </c>
      <c r="C124" s="91" t="s">
        <v>1690</v>
      </c>
      <c r="D124" s="91" t="s">
        <v>242</v>
      </c>
      <c r="E124" s="91" t="s">
        <v>218</v>
      </c>
      <c r="F124" s="91" t="s">
        <v>201</v>
      </c>
      <c r="G124" s="91" t="s">
        <v>1334</v>
      </c>
      <c r="H124" s="91">
        <v>8</v>
      </c>
      <c r="I124" s="91" t="s">
        <v>1339</v>
      </c>
      <c r="J124" s="91" t="s">
        <v>1340</v>
      </c>
      <c r="K124" s="91" t="s">
        <v>202</v>
      </c>
      <c r="L124" s="91" t="s">
        <v>220</v>
      </c>
      <c r="M124" s="91" t="s">
        <v>1342</v>
      </c>
      <c r="N124" s="91" t="s">
        <v>1343</v>
      </c>
      <c r="O124" s="91" t="s">
        <v>4</v>
      </c>
      <c r="P124" s="91" t="s">
        <v>203</v>
      </c>
      <c r="Q124" s="91" t="s">
        <v>1410</v>
      </c>
      <c r="R124" s="91">
        <v>6</v>
      </c>
      <c r="S124" s="91" t="s">
        <v>249</v>
      </c>
      <c r="T124" s="91">
        <v>1</v>
      </c>
      <c r="U124" s="91" t="s">
        <v>250</v>
      </c>
      <c r="V124" s="93">
        <v>45110</v>
      </c>
      <c r="W124" s="93">
        <v>45117</v>
      </c>
      <c r="X124" s="93">
        <v>45140</v>
      </c>
      <c r="Y124" s="91">
        <v>12</v>
      </c>
      <c r="Z124" s="91" t="s">
        <v>207</v>
      </c>
      <c r="AA124" s="91">
        <v>15</v>
      </c>
      <c r="AB124" s="91" t="s">
        <v>207</v>
      </c>
      <c r="AC124" s="91" t="s">
        <v>610</v>
      </c>
      <c r="AD124" s="91" t="s">
        <v>212</v>
      </c>
      <c r="AE124" s="91" t="s">
        <v>212</v>
      </c>
      <c r="AF124" s="91">
        <v>0</v>
      </c>
      <c r="AG124" s="91" t="s">
        <v>204</v>
      </c>
      <c r="AH124" s="91">
        <v>0</v>
      </c>
      <c r="AI124" s="91" t="s">
        <v>205</v>
      </c>
      <c r="AJ124" s="91" t="s">
        <v>1354</v>
      </c>
      <c r="AK124" s="91" t="s">
        <v>209</v>
      </c>
      <c r="AL124" s="91" t="s">
        <v>210</v>
      </c>
      <c r="AM124" s="94">
        <v>45198.454317129632</v>
      </c>
      <c r="AN124" s="91" t="s">
        <v>211</v>
      </c>
      <c r="AO124" s="92"/>
    </row>
    <row r="125" spans="1:41">
      <c r="A125" s="91" t="s">
        <v>1334</v>
      </c>
      <c r="B125" s="91" t="s">
        <v>1691</v>
      </c>
      <c r="C125" s="91" t="s">
        <v>1692</v>
      </c>
      <c r="D125" s="91" t="s">
        <v>1693</v>
      </c>
      <c r="E125" s="91" t="s">
        <v>218</v>
      </c>
      <c r="F125" s="91" t="s">
        <v>201</v>
      </c>
      <c r="G125" s="91" t="s">
        <v>1334</v>
      </c>
      <c r="H125" s="91">
        <v>6</v>
      </c>
      <c r="I125" s="91" t="s">
        <v>1339</v>
      </c>
      <c r="J125" s="91" t="s">
        <v>1694</v>
      </c>
      <c r="K125" s="91" t="s">
        <v>202</v>
      </c>
      <c r="L125" s="91" t="s">
        <v>220</v>
      </c>
      <c r="M125" s="91" t="s">
        <v>1342</v>
      </c>
      <c r="N125" s="91" t="s">
        <v>1343</v>
      </c>
      <c r="O125" s="91" t="s">
        <v>4</v>
      </c>
      <c r="P125" s="91" t="s">
        <v>203</v>
      </c>
      <c r="Q125" s="91">
        <v>2121</v>
      </c>
      <c r="R125" s="91">
        <v>3</v>
      </c>
      <c r="S125" s="91" t="s">
        <v>204</v>
      </c>
      <c r="T125" s="91">
        <v>0.5</v>
      </c>
      <c r="U125" s="91" t="s">
        <v>250</v>
      </c>
      <c r="V125" s="93">
        <v>45108</v>
      </c>
      <c r="W125" s="93">
        <v>45113</v>
      </c>
      <c r="X125" s="93">
        <v>45138</v>
      </c>
      <c r="Y125" s="91">
        <v>10</v>
      </c>
      <c r="Z125" s="91" t="s">
        <v>207</v>
      </c>
      <c r="AA125" s="91">
        <v>12</v>
      </c>
      <c r="AB125" s="91" t="s">
        <v>207</v>
      </c>
      <c r="AC125" s="91" t="s">
        <v>610</v>
      </c>
      <c r="AD125" s="91" t="s">
        <v>212</v>
      </c>
      <c r="AE125" s="91" t="s">
        <v>212</v>
      </c>
      <c r="AF125" s="91">
        <v>0</v>
      </c>
      <c r="AG125" s="91" t="s">
        <v>204</v>
      </c>
      <c r="AH125" s="91">
        <v>0</v>
      </c>
      <c r="AI125" s="91" t="s">
        <v>205</v>
      </c>
      <c r="AJ125" s="91" t="s">
        <v>1354</v>
      </c>
      <c r="AK125" s="91" t="s">
        <v>209</v>
      </c>
      <c r="AL125" s="91" t="s">
        <v>210</v>
      </c>
      <c r="AM125" s="94">
        <v>45198.456296296295</v>
      </c>
      <c r="AN125" s="91" t="s">
        <v>211</v>
      </c>
      <c r="AO125" s="92"/>
    </row>
    <row r="126" spans="1:41">
      <c r="A126" s="91" t="s">
        <v>1334</v>
      </c>
      <c r="B126" s="91" t="s">
        <v>1695</v>
      </c>
      <c r="C126" s="91" t="s">
        <v>1696</v>
      </c>
      <c r="D126" s="91" t="s">
        <v>1697</v>
      </c>
      <c r="E126" s="91" t="s">
        <v>218</v>
      </c>
      <c r="F126" s="91" t="s">
        <v>201</v>
      </c>
      <c r="G126" s="91" t="s">
        <v>1334</v>
      </c>
      <c r="H126" s="91">
        <v>8</v>
      </c>
      <c r="I126" s="91" t="s">
        <v>1339</v>
      </c>
      <c r="J126" s="91" t="s">
        <v>1698</v>
      </c>
      <c r="K126" s="91" t="s">
        <v>202</v>
      </c>
      <c r="L126" s="91" t="s">
        <v>220</v>
      </c>
      <c r="M126" s="91" t="s">
        <v>1342</v>
      </c>
      <c r="N126" s="91" t="s">
        <v>1343</v>
      </c>
      <c r="O126" s="91" t="s">
        <v>4</v>
      </c>
      <c r="P126" s="91" t="s">
        <v>203</v>
      </c>
      <c r="Q126" s="91">
        <v>2253</v>
      </c>
      <c r="R126" s="91">
        <v>3</v>
      </c>
      <c r="S126" s="91" t="s">
        <v>249</v>
      </c>
      <c r="T126" s="91">
        <v>0.5</v>
      </c>
      <c r="U126" s="91" t="s">
        <v>250</v>
      </c>
      <c r="V126" s="93">
        <v>45109</v>
      </c>
      <c r="W126" s="93">
        <v>45116</v>
      </c>
      <c r="X126" s="93">
        <v>45138</v>
      </c>
      <c r="Y126" s="91">
        <v>12</v>
      </c>
      <c r="Z126" s="91" t="s">
        <v>207</v>
      </c>
      <c r="AA126" s="91">
        <v>15</v>
      </c>
      <c r="AB126" s="91" t="s">
        <v>207</v>
      </c>
      <c r="AC126" s="91" t="s">
        <v>610</v>
      </c>
      <c r="AD126" s="91" t="s">
        <v>212</v>
      </c>
      <c r="AE126" s="91" t="s">
        <v>212</v>
      </c>
      <c r="AF126" s="91">
        <v>0</v>
      </c>
      <c r="AG126" s="91" t="s">
        <v>204</v>
      </c>
      <c r="AH126" s="91">
        <v>0</v>
      </c>
      <c r="AI126" s="91" t="s">
        <v>205</v>
      </c>
      <c r="AJ126" s="91" t="s">
        <v>1354</v>
      </c>
      <c r="AK126" s="91" t="s">
        <v>209</v>
      </c>
      <c r="AL126" s="91" t="s">
        <v>210</v>
      </c>
      <c r="AM126" s="94">
        <v>45198.459872685184</v>
      </c>
      <c r="AN126" s="91" t="s">
        <v>211</v>
      </c>
      <c r="AO126" s="92"/>
    </row>
    <row r="127" spans="1:41">
      <c r="A127" s="91" t="s">
        <v>1334</v>
      </c>
      <c r="B127" s="91" t="s">
        <v>1699</v>
      </c>
      <c r="C127" s="91" t="s">
        <v>1700</v>
      </c>
      <c r="D127" s="91" t="s">
        <v>1701</v>
      </c>
      <c r="E127" s="91" t="s">
        <v>218</v>
      </c>
      <c r="F127" s="91" t="s">
        <v>201</v>
      </c>
      <c r="G127" s="91" t="s">
        <v>1334</v>
      </c>
      <c r="H127" s="91">
        <v>7</v>
      </c>
      <c r="I127" s="91" t="s">
        <v>1339</v>
      </c>
      <c r="J127" s="91" t="s">
        <v>1365</v>
      </c>
      <c r="K127" s="91" t="s">
        <v>202</v>
      </c>
      <c r="L127" s="91" t="s">
        <v>220</v>
      </c>
      <c r="M127" s="91" t="s">
        <v>1342</v>
      </c>
      <c r="N127" s="91" t="s">
        <v>1343</v>
      </c>
      <c r="O127" s="91" t="s">
        <v>4</v>
      </c>
      <c r="P127" s="91" t="s">
        <v>203</v>
      </c>
      <c r="Q127" s="91" t="s">
        <v>1374</v>
      </c>
      <c r="R127" s="91">
        <v>3</v>
      </c>
      <c r="S127" s="91" t="s">
        <v>249</v>
      </c>
      <c r="T127" s="91">
        <v>0.5</v>
      </c>
      <c r="U127" s="91" t="s">
        <v>250</v>
      </c>
      <c r="V127" s="93">
        <v>45110</v>
      </c>
      <c r="W127" s="93">
        <v>45115</v>
      </c>
      <c r="X127" s="93">
        <v>45137</v>
      </c>
      <c r="Y127" s="91">
        <v>12</v>
      </c>
      <c r="Z127" s="91" t="s">
        <v>207</v>
      </c>
      <c r="AA127" s="91">
        <v>10</v>
      </c>
      <c r="AB127" s="91" t="s">
        <v>207</v>
      </c>
      <c r="AC127" s="91" t="s">
        <v>610</v>
      </c>
      <c r="AD127" s="91" t="s">
        <v>212</v>
      </c>
      <c r="AE127" s="91" t="s">
        <v>212</v>
      </c>
      <c r="AF127" s="91">
        <v>0</v>
      </c>
      <c r="AG127" s="91" t="s">
        <v>204</v>
      </c>
      <c r="AH127" s="91">
        <v>0</v>
      </c>
      <c r="AI127" s="91" t="s">
        <v>205</v>
      </c>
      <c r="AJ127" s="91" t="s">
        <v>1354</v>
      </c>
      <c r="AK127" s="91" t="s">
        <v>209</v>
      </c>
      <c r="AL127" s="91" t="s">
        <v>244</v>
      </c>
      <c r="AM127" s="94">
        <v>45198.462291666663</v>
      </c>
      <c r="AN127" s="91" t="s">
        <v>211</v>
      </c>
      <c r="AO127" s="92"/>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Q13"/>
  <sheetViews>
    <sheetView topLeftCell="A2" workbookViewId="0">
      <selection activeCell="C12" sqref="C12"/>
    </sheetView>
  </sheetViews>
  <sheetFormatPr defaultRowHeight="15"/>
  <cols>
    <col min="1" max="1" width="26.42578125" customWidth="1"/>
    <col min="2" max="2" width="12.42578125" bestFit="1" customWidth="1"/>
    <col min="3" max="3" width="19.140625" bestFit="1" customWidth="1"/>
    <col min="4" max="4" width="12.5703125" customWidth="1"/>
    <col min="5" max="5" width="15" bestFit="1" customWidth="1"/>
    <col min="6" max="6" width="10.5703125" bestFit="1" customWidth="1"/>
  </cols>
  <sheetData>
    <row r="1" spans="1:17">
      <c r="A1" s="20" t="s">
        <v>93</v>
      </c>
      <c r="C1">
        <v>180</v>
      </c>
    </row>
    <row r="3" spans="1:17" ht="90">
      <c r="A3" s="32" t="s">
        <v>94</v>
      </c>
      <c r="C3" s="28" t="s">
        <v>95</v>
      </c>
      <c r="D3" s="28" t="s">
        <v>96</v>
      </c>
      <c r="E3" s="28" t="s">
        <v>7</v>
      </c>
      <c r="F3" s="28" t="s">
        <v>62</v>
      </c>
      <c r="O3" s="101" t="s">
        <v>72</v>
      </c>
      <c r="P3" s="101"/>
      <c r="Q3" s="101"/>
    </row>
    <row r="4" spans="1:17" ht="75" customHeight="1">
      <c r="C4" s="23">
        <v>240</v>
      </c>
      <c r="D4" s="23">
        <v>212</v>
      </c>
      <c r="E4" s="23">
        <f>D4/C4%</f>
        <v>88.333333333333343</v>
      </c>
      <c r="F4" s="23">
        <v>0</v>
      </c>
      <c r="O4" s="102" t="s">
        <v>73</v>
      </c>
      <c r="P4" s="102"/>
      <c r="Q4" s="102"/>
    </row>
    <row r="5" spans="1:17" ht="30">
      <c r="O5" s="34" t="s">
        <v>28</v>
      </c>
      <c r="P5" s="34" t="s">
        <v>2</v>
      </c>
      <c r="Q5" s="34" t="s">
        <v>29</v>
      </c>
    </row>
    <row r="6" spans="1:17">
      <c r="O6" s="34">
        <v>100</v>
      </c>
      <c r="P6" s="34">
        <v>100</v>
      </c>
      <c r="Q6" s="34">
        <v>100</v>
      </c>
    </row>
    <row r="7" spans="1:17">
      <c r="O7" s="34">
        <v>100</v>
      </c>
      <c r="P7" s="34" t="s">
        <v>74</v>
      </c>
      <c r="Q7" s="34">
        <v>0</v>
      </c>
    </row>
    <row r="8" spans="1:17" ht="75">
      <c r="A8" s="32" t="s">
        <v>97</v>
      </c>
      <c r="B8" s="47" t="s">
        <v>141</v>
      </c>
      <c r="C8" s="46" t="s">
        <v>103</v>
      </c>
      <c r="D8" s="28" t="s">
        <v>102</v>
      </c>
      <c r="E8" s="28" t="s">
        <v>2</v>
      </c>
      <c r="F8" s="28" t="s">
        <v>62</v>
      </c>
      <c r="O8" s="34">
        <v>100</v>
      </c>
      <c r="P8" s="34">
        <v>80</v>
      </c>
      <c r="Q8" s="34">
        <v>80</v>
      </c>
    </row>
    <row r="9" spans="1:17">
      <c r="B9" s="21" t="s">
        <v>98</v>
      </c>
      <c r="C9" s="23">
        <v>240</v>
      </c>
      <c r="D9" s="23">
        <v>212</v>
      </c>
      <c r="E9" s="23">
        <f>D9/C9%</f>
        <v>88.333333333333343</v>
      </c>
      <c r="F9" s="23"/>
      <c r="O9" s="34">
        <v>100</v>
      </c>
      <c r="P9" s="34">
        <v>110</v>
      </c>
      <c r="Q9" s="34">
        <v>100</v>
      </c>
    </row>
    <row r="10" spans="1:17">
      <c r="B10" s="21" t="s">
        <v>99</v>
      </c>
      <c r="C10" s="23">
        <v>150</v>
      </c>
      <c r="D10" s="23">
        <v>102</v>
      </c>
      <c r="E10" s="23">
        <f t="shared" ref="E10:E13" si="0">D10/C10%</f>
        <v>68</v>
      </c>
    </row>
    <row r="11" spans="1:17">
      <c r="B11" s="21" t="s">
        <v>100</v>
      </c>
      <c r="C11" s="21">
        <v>150</v>
      </c>
      <c r="D11" s="23">
        <v>132</v>
      </c>
      <c r="E11" s="23">
        <f t="shared" si="0"/>
        <v>88</v>
      </c>
    </row>
    <row r="12" spans="1:17">
      <c r="B12" s="21" t="s">
        <v>101</v>
      </c>
      <c r="C12" s="23">
        <v>0</v>
      </c>
      <c r="D12" s="23"/>
      <c r="E12" s="23" t="e">
        <f t="shared" si="0"/>
        <v>#DIV/0!</v>
      </c>
    </row>
    <row r="13" spans="1:17">
      <c r="B13" s="21" t="s">
        <v>1</v>
      </c>
      <c r="C13" s="23">
        <f>180*3</f>
        <v>540</v>
      </c>
      <c r="D13" s="23">
        <f>SUM(D9:D12)</f>
        <v>446</v>
      </c>
      <c r="E13" s="23">
        <f t="shared" si="0"/>
        <v>82.592592592592581</v>
      </c>
      <c r="F13" s="37">
        <v>92</v>
      </c>
    </row>
  </sheetData>
  <mergeCells count="2">
    <mergeCell ref="O3:Q3"/>
    <mergeCell ref="O4:Q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TGT V ACH</vt:lpstr>
      <vt:lpstr>COLLECTION</vt:lpstr>
      <vt:lpstr>RETURN PERCENTAGE</vt:lpstr>
      <vt:lpstr>Channel Management</vt:lpstr>
      <vt:lpstr>Channel Management 1</vt:lpstr>
      <vt:lpstr>DEMO</vt:lpstr>
      <vt:lpstr>Demo data backup sheet</vt:lpstr>
      <vt:lpstr>OFD Data observation sheet</vt:lpstr>
      <vt:lpstr>MArket Developement</vt:lpstr>
      <vt:lpstr>PDA detail Backup sheet</vt:lpstr>
      <vt:lpstr>Reporting</vt:lpstr>
      <vt:lpstr>RCT</vt:lpstr>
      <vt:lpstr>RCT backup file</vt: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Mis-9</dc:creator>
  <cp:lastModifiedBy>user</cp:lastModifiedBy>
  <dcterms:created xsi:type="dcterms:W3CDTF">2022-05-11T05:54:00Z</dcterms:created>
  <dcterms:modified xsi:type="dcterms:W3CDTF">2024-01-09T11:20:21Z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eadingLayout">
    <vt:bool>true</vt:bool>
  </property>
  <property fmtid="{D5CDD505-2E9C-101B-9397-08002B2CF9AE}" pid="3" name="ICV">
    <vt:lpwstr>F8CA2A76206044B289B0E3FFEB609524</vt:lpwstr>
  </property>
  <property fmtid="{D5CDD505-2E9C-101B-9397-08002B2CF9AE}" pid="4" name="KSOProductBuildVer">
    <vt:lpwstr>1033-11.2.0.11417</vt:lpwstr>
  </property>
</Properties>
</file>