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7640" tabRatio="592" firstSheet="9" activeTab="14"/>
  </bookViews>
  <sheets>
    <sheet name="TGT V ACH" sheetId="1" r:id="rId1"/>
    <sheet name="COLLECTION" sheetId="3" r:id="rId2"/>
    <sheet name="RETURN PERCENTAGE" sheetId="2" r:id="rId3"/>
    <sheet name="Channel Management" sheetId="5" r:id="rId4"/>
    <sheet name="Channel Management 1" sheetId="13" r:id="rId5"/>
    <sheet name="DEMO" sheetId="7" r:id="rId6"/>
    <sheet name="Demo data backup sheet" sheetId="16" r:id="rId7"/>
    <sheet name="OFD Data observation sheet" sheetId="15" r:id="rId8"/>
    <sheet name="MArket Developement" sheetId="8" r:id="rId9"/>
    <sheet name="PDA detail Backup sheet" sheetId="14" r:id="rId10"/>
    <sheet name="Reporting" sheetId="9" r:id="rId11"/>
    <sheet name="RCT" sheetId="6" r:id="rId12"/>
    <sheet name="RCT backup file" sheetId="17" r:id="rId13"/>
    <sheet name="Form B (Skills)" sheetId="11" r:id="rId14"/>
    <sheet name="Feedback" sheetId="12" r:id="rId15"/>
  </sheets>
  <calcPr calcId="124519"/>
</workbook>
</file>

<file path=xl/calcChain.xml><?xml version="1.0" encoding="utf-8"?>
<calcChain xmlns="http://schemas.openxmlformats.org/spreadsheetml/2006/main">
  <c r="P28" i="17"/>
  <c r="P27"/>
  <c r="P26"/>
  <c r="P25"/>
  <c r="P24"/>
  <c r="P23"/>
  <c r="P22"/>
  <c r="P21"/>
  <c r="P20"/>
  <c r="P19"/>
  <c r="P18"/>
  <c r="P17"/>
  <c r="P16"/>
  <c r="P15"/>
  <c r="P14"/>
  <c r="P13"/>
  <c r="P12"/>
  <c r="P11"/>
  <c r="P10"/>
  <c r="P9"/>
  <c r="P8"/>
  <c r="P7"/>
  <c r="P6"/>
  <c r="P5"/>
  <c r="P4"/>
  <c r="E4" i="8" l="1"/>
  <c r="C13" l="1"/>
  <c r="I21" i="7"/>
  <c r="L7"/>
  <c r="C14" i="2" l="1"/>
  <c r="D14"/>
  <c r="K13" i="1"/>
  <c r="I16"/>
  <c r="K16" s="1"/>
  <c r="I14"/>
  <c r="G4" i="6"/>
  <c r="D13" i="8"/>
  <c r="E13" s="1"/>
  <c r="E10"/>
  <c r="E11"/>
  <c r="E12"/>
  <c r="E9"/>
  <c r="G9" i="7"/>
  <c r="F10" i="5"/>
  <c r="T5" i="3"/>
  <c r="S2"/>
  <c r="R2"/>
  <c r="F12" i="2"/>
  <c r="F13"/>
  <c r="F11"/>
  <c r="E12"/>
  <c r="E13"/>
  <c r="E11"/>
  <c r="E5"/>
  <c r="F5"/>
  <c r="V17" i="3"/>
  <c r="P10"/>
  <c r="P5"/>
  <c r="I3"/>
  <c r="I4"/>
  <c r="G4" s="1"/>
  <c r="I5"/>
  <c r="I6"/>
  <c r="I7"/>
  <c r="I8"/>
  <c r="I9"/>
  <c r="I2"/>
  <c r="E15"/>
  <c r="I15" s="1"/>
  <c r="J15" s="1"/>
  <c r="H15"/>
  <c r="F3"/>
  <c r="F4"/>
  <c r="F5"/>
  <c r="F6"/>
  <c r="F7"/>
  <c r="F8"/>
  <c r="F9"/>
  <c r="F2"/>
  <c r="D15"/>
  <c r="F15" s="1"/>
  <c r="E14" i="2" l="1"/>
  <c r="F14"/>
  <c r="G9" i="3"/>
  <c r="G8"/>
  <c r="G7"/>
  <c r="G6"/>
  <c r="G5"/>
  <c r="G3"/>
  <c r="G15"/>
  <c r="G2"/>
  <c r="J6" i="1" l="1"/>
  <c r="J7"/>
  <c r="J9"/>
  <c r="J10"/>
  <c r="J11"/>
  <c r="J12"/>
  <c r="J4"/>
  <c r="F21"/>
  <c r="F20"/>
  <c r="E22"/>
  <c r="D22"/>
  <c r="H13"/>
  <c r="I13" s="1"/>
  <c r="F13"/>
  <c r="G13" s="1"/>
  <c r="F22" l="1"/>
  <c r="J13"/>
</calcChain>
</file>

<file path=xl/sharedStrings.xml><?xml version="1.0" encoding="utf-8"?>
<sst xmlns="http://schemas.openxmlformats.org/spreadsheetml/2006/main" count="3527" uniqueCount="869">
  <si>
    <t>Territory</t>
  </si>
  <si>
    <t>Segment</t>
  </si>
  <si>
    <t>Mkt Size</t>
  </si>
  <si>
    <t>Product</t>
  </si>
  <si>
    <t>Plan 22</t>
  </si>
  <si>
    <t>115-120</t>
  </si>
  <si>
    <t>Total</t>
  </si>
  <si>
    <t>Achievement</t>
  </si>
  <si>
    <t>110-115</t>
  </si>
  <si>
    <t>Crop</t>
  </si>
  <si>
    <t>Paddy</t>
  </si>
  <si>
    <t>601 WHEAT</t>
  </si>
  <si>
    <t>509 MUSTARD</t>
  </si>
  <si>
    <t>Party Name</t>
  </si>
  <si>
    <t>OFD</t>
  </si>
  <si>
    <t>Baikunthpur</t>
  </si>
  <si>
    <t>100-110</t>
  </si>
  <si>
    <t>120-125</t>
  </si>
  <si>
    <t>125-130</t>
  </si>
  <si>
    <t>130-135</t>
  </si>
  <si>
    <t>2355+</t>
  </si>
  <si>
    <t>&gt;135</t>
  </si>
  <si>
    <t>Mini-Bhog</t>
  </si>
  <si>
    <t>% Achievement</t>
  </si>
  <si>
    <t>Achievement-Percent</t>
  </si>
  <si>
    <t>S No</t>
  </si>
  <si>
    <t>Place</t>
  </si>
  <si>
    <t>ABS</t>
  </si>
  <si>
    <t>TERRITORY TOTAL</t>
  </si>
  <si>
    <t>ABS Amount</t>
  </si>
  <si>
    <t>CD Amount</t>
  </si>
  <si>
    <t>OD after CD</t>
  </si>
  <si>
    <t>Sale</t>
  </si>
  <si>
    <t>Total Payment</t>
  </si>
  <si>
    <t>ABS Target</t>
  </si>
  <si>
    <t>Number of Party</t>
  </si>
  <si>
    <t>Total Business in volume</t>
  </si>
  <si>
    <t>Total Business in Value</t>
  </si>
  <si>
    <t>Collection Under Abs</t>
  </si>
  <si>
    <t>Collection Under CD</t>
  </si>
  <si>
    <t>Targeted Revenue</t>
  </si>
  <si>
    <t>Actual Revenue</t>
  </si>
  <si>
    <t>% Acievement</t>
  </si>
  <si>
    <t>Logic 2A</t>
  </si>
  <si>
    <t>Higher the achievement, higher the scoring till 110 as upper limit]</t>
  </si>
  <si>
    <t>Target</t>
  </si>
  <si>
    <t>Score</t>
  </si>
  <si>
    <t>&gt;110</t>
  </si>
  <si>
    <t>Collection in December</t>
  </si>
  <si>
    <t>OD as on 31st December</t>
  </si>
  <si>
    <t>OD Collection till 31st March</t>
  </si>
  <si>
    <t>OD balance after 31 March</t>
  </si>
  <si>
    <t>Part B: The Collection should not exceed 180 days. There will be a penalty if OS exceeds more than 180 days.</t>
  </si>
  <si>
    <t>OD pending after 180 days</t>
  </si>
  <si>
    <t>OD collection under 180 days(31 Dec)</t>
  </si>
  <si>
    <t>OD pending after 270 days(31 March)</t>
  </si>
  <si>
    <t>% achievement</t>
  </si>
  <si>
    <t>Logic 1</t>
  </si>
  <si>
    <t>[Higher the achievement, higher the scoring till a limit]</t>
  </si>
  <si>
    <t>KRA Marking</t>
  </si>
  <si>
    <t>a)Hy Return 15% = 100%, 15% to 25% = 80%, 25%to 30% = 50%, More than 30% = 0,</t>
  </si>
  <si>
    <t>Category: Hybrid</t>
  </si>
  <si>
    <t>Category :OP</t>
  </si>
  <si>
    <t>Placement (MT)</t>
  </si>
  <si>
    <t>Return(MT)</t>
  </si>
  <si>
    <t>Return %</t>
  </si>
  <si>
    <t>Net Sale</t>
  </si>
  <si>
    <t>Paddy(Res)</t>
  </si>
  <si>
    <t>Mustard</t>
  </si>
  <si>
    <t>Wheat</t>
  </si>
  <si>
    <t>Logic 6 (For Sales)</t>
  </si>
  <si>
    <t>[Need to be 150% weightage, and lower zero if&gt;25% return in FC]</t>
  </si>
  <si>
    <t>Sales Return</t>
  </si>
  <si>
    <t>Return &lt;= 10%</t>
  </si>
  <si>
    <t>Return between 10% to 15%</t>
  </si>
  <si>
    <t>Return between 15% to 20%</t>
  </si>
  <si>
    <t>Return between 20% to 25%</t>
  </si>
  <si>
    <t>Return more then 25%</t>
  </si>
  <si>
    <t>Need to give number on the basis of percentage achievement</t>
  </si>
  <si>
    <t>% acheivement in ABS</t>
  </si>
  <si>
    <t>Rating</t>
  </si>
  <si>
    <t>KRA Rating</t>
  </si>
  <si>
    <t>2A2- 85% of Business Revenue to be collected in ABS plus CD</t>
  </si>
  <si>
    <t xml:space="preserve">Anyone of the given 3 options ( 2A1, 2A2,2A3) to be considered accordingly: 2A1- ABS Collection should be for 80% of Business, both in Total volume and 90% in terms of Number of Parties.. </t>
  </si>
  <si>
    <t>2A3- Balance Outstanding of Kharif to be collected by November OR 1 month after account settlement, Rabi Outstanding Collection to be completed by 31st March.</t>
  </si>
  <si>
    <t>OD collection before 31 October</t>
  </si>
  <si>
    <t>OD Collection 30 November</t>
  </si>
  <si>
    <t>Need to Add a minimum of 105 Retailers to his business along with entire mapping of the retailers business. To be reviewed on basis of number of visits and business achieved from these new retailers, Target vs Achivement , New Retailer Registered.</t>
  </si>
  <si>
    <t>Current Number of Retailers Registered</t>
  </si>
  <si>
    <t>Target Number of new retailers</t>
  </si>
  <si>
    <t>% Achievement of new retailers</t>
  </si>
  <si>
    <t>Logic 5</t>
  </si>
  <si>
    <t>[Higher the achievement, Max is 100, Below 70% achievement, Zero]</t>
  </si>
  <si>
    <t>&lt; 70</t>
  </si>
  <si>
    <t>Achievemnt of total new retailers</t>
  </si>
  <si>
    <t>Min 70%, less will be zero.</t>
  </si>
  <si>
    <t>a</t>
  </si>
  <si>
    <t>b</t>
  </si>
  <si>
    <t>Sale Data</t>
  </si>
  <si>
    <t>Scanning Qty.</t>
  </si>
  <si>
    <t>% Scanning</t>
  </si>
  <si>
    <t>Logic 2</t>
  </si>
  <si>
    <t>[Higher the achievement, max scored is 100]</t>
  </si>
  <si>
    <t>No of OFDs Demo plots visited against the allocated target. (Excel Sheet to be attachedQtr). Mandatory Forthnightlymonthly Visit on 50% or __ (fix no.) of same demo OFD focus commercial hybrid, visit report with relevant photo to be submitted to line mgrPD Executive</t>
  </si>
  <si>
    <t>OFD/Demo data</t>
  </si>
  <si>
    <t>OFD planted</t>
  </si>
  <si>
    <t>OFD Data Given</t>
  </si>
  <si>
    <t xml:space="preserve">Demo </t>
  </si>
  <si>
    <t>Demo Planted</t>
  </si>
  <si>
    <t>80 percent OFD data need to be submited as per PD data sheet by crop cycle. Data to be updated on the day of data recording on Sarathi App.</t>
  </si>
  <si>
    <t>a:  OFD Demo</t>
  </si>
  <si>
    <t>b:OFD Data Sharing</t>
  </si>
  <si>
    <t>Market Development</t>
  </si>
  <si>
    <r>
      <rPr>
        <b/>
        <sz val="11"/>
        <color theme="1"/>
        <rFont val="Calibri"/>
        <family val="2"/>
        <scheme val="minor"/>
      </rPr>
      <t>a</t>
    </r>
    <r>
      <rPr>
        <sz val="11"/>
        <color theme="1"/>
        <rFont val="Calibri"/>
        <family val="2"/>
        <scheme val="minor"/>
      </rPr>
      <t xml:space="preserve">: Min 25 PDA of the total activities conducted in territory ( can be common with MDO MDA), to be validated through Sarathi App. </t>
    </r>
  </si>
  <si>
    <t>PDA Plan</t>
  </si>
  <si>
    <t>PDA Actual</t>
  </si>
  <si>
    <t xml:space="preserve">b:   MDOs Engagement:To ensure 15 Activities per month per MDO, to be validated through Sarathi App. </t>
  </si>
  <si>
    <t>PDA</t>
  </si>
  <si>
    <t>OSA</t>
  </si>
  <si>
    <t>PSA</t>
  </si>
  <si>
    <t>Other</t>
  </si>
  <si>
    <t>MDOs Actual</t>
  </si>
  <si>
    <t>MDOs Plan(3)</t>
  </si>
  <si>
    <t>To ensure proper and timely reporting</t>
  </si>
  <si>
    <t>a: Anyone of the given 2 options ( 7A1, 7A2) to be considered; 7A1- Self ATP - weekly or 15 days. 7A2- TE Bills to be uploaded by 5th of next month</t>
  </si>
  <si>
    <t>Logic 4</t>
  </si>
  <si>
    <t>[Lower the actual, zero]</t>
  </si>
  <si>
    <t>7A1</t>
  </si>
  <si>
    <t>7A2</t>
  </si>
  <si>
    <t>b: MDO Review: MDO Review (common review format to be designed and shared with team by GMs) to be completed by 5th of next month</t>
  </si>
  <si>
    <t>Minimum 4 retailer crop tour to be conducted on new promising launched Hybrid/ focused product in each half; H1 &amp; H2 with a participation of minimum of 25 retailers in crop tour, with a visit of minimum 3 plots during the crop tour.</t>
  </si>
  <si>
    <t>Target number of RCT</t>
  </si>
  <si>
    <t>Actual RCT</t>
  </si>
  <si>
    <t xml:space="preserve">Targeted Number of retailers </t>
  </si>
  <si>
    <t>Actual Retailer Participation</t>
  </si>
  <si>
    <t>Achievement %</t>
  </si>
  <si>
    <t>SNo.</t>
  </si>
  <si>
    <t>Behavioral/Skills</t>
  </si>
  <si>
    <t>Description</t>
  </si>
  <si>
    <t>Weightage</t>
  </si>
  <si>
    <t>Logic</t>
  </si>
  <si>
    <t>Period</t>
  </si>
  <si>
    <t>Self</t>
  </si>
  <si>
    <t>Comments</t>
  </si>
  <si>
    <t>Communication</t>
  </si>
  <si>
    <t>Need to attend 4 MDO meeting/month in territory and train MDOs for OFD observation/New Products USP/ % MDOs who can idnependently conduct farmer meetings</t>
  </si>
  <si>
    <t>Logic1</t>
  </si>
  <si>
    <t>1/2 Annual</t>
  </si>
  <si>
    <t>Initiatives</t>
  </si>
  <si>
    <t>Initiative to be planned and executed as discussed and documented with RBM</t>
  </si>
  <si>
    <t>Team Coordination</t>
  </si>
  <si>
    <t>You have to attend 2 mega crop show</t>
  </si>
  <si>
    <t>Work Environment</t>
  </si>
  <si>
    <t>1 : </t>
  </si>
  <si>
    <t>What is your feedback regarding the existing &amp; new processes that are being followed or needs to be followed in your respective functions?</t>
  </si>
  <si>
    <t>2 : </t>
  </si>
  <si>
    <t>At work, are there any factors that hinder your growth?</t>
  </si>
  <si>
    <t>3 : </t>
  </si>
  <si>
    <t>At work, what are the factors that facilitate your growth?</t>
  </si>
  <si>
    <t>4 : </t>
  </si>
  <si>
    <t>What support you need from the superiors to facilitate your performance?</t>
  </si>
  <si>
    <t>5 : </t>
  </si>
  <si>
    <t>Any other feedback !</t>
  </si>
  <si>
    <t>Business Value(lakh)</t>
  </si>
  <si>
    <t>Business plan in Values</t>
  </si>
  <si>
    <t>NA</t>
  </si>
  <si>
    <t>VNR 601</t>
  </si>
  <si>
    <t>VNR 509</t>
  </si>
  <si>
    <t xml:space="preserve">Total: </t>
  </si>
  <si>
    <t>Demo Data Given(demo seed app)</t>
  </si>
  <si>
    <t>Date of RCT</t>
  </si>
  <si>
    <t>Name of Retailer</t>
  </si>
  <si>
    <t>Location</t>
  </si>
  <si>
    <t>Mobile Number</t>
  </si>
  <si>
    <t>Taluka</t>
  </si>
  <si>
    <t>District</t>
  </si>
  <si>
    <t>Assiociated with Distributor</t>
  </si>
  <si>
    <t>Sales Plan in Kg</t>
  </si>
  <si>
    <t>Bheem 115</t>
  </si>
  <si>
    <t>sudarshan yadav</t>
  </si>
  <si>
    <t>DOS</t>
  </si>
  <si>
    <t>DOP</t>
  </si>
  <si>
    <t>OTP Verified</t>
  </si>
  <si>
    <t xml:space="preserve">PDA done </t>
  </si>
  <si>
    <t xml:space="preserve">Crop </t>
  </si>
  <si>
    <t>Category</t>
  </si>
  <si>
    <t>ID No.</t>
  </si>
  <si>
    <t>Pkt No.</t>
  </si>
  <si>
    <t>Total Pkt.</t>
  </si>
  <si>
    <t>Data Submission</t>
  </si>
  <si>
    <t>Number of data used by PD</t>
  </si>
  <si>
    <t>% data used</t>
  </si>
  <si>
    <t>Baikuthpur</t>
  </si>
  <si>
    <t>Res</t>
  </si>
  <si>
    <t>VTE4</t>
  </si>
  <si>
    <t>111-115</t>
  </si>
  <si>
    <t>Total Pkt Received</t>
  </si>
  <si>
    <t>Pkt Serial No.</t>
  </si>
  <si>
    <t>Activity Type</t>
  </si>
  <si>
    <t>Number of Month</t>
  </si>
  <si>
    <t>Number of ATP Submitted</t>
  </si>
  <si>
    <t xml:space="preserve">Number of weeks </t>
  </si>
  <si>
    <t>Within Deadline</t>
  </si>
  <si>
    <t>TE bill submission</t>
  </si>
  <si>
    <t>RCP Submission</t>
  </si>
  <si>
    <t>Across the deadline</t>
  </si>
  <si>
    <t>ANNU BEEJ BHANDAR</t>
  </si>
  <si>
    <t>PATHALGAON</t>
  </si>
  <si>
    <t>ANNAPURNA AGRICULTURE</t>
  </si>
  <si>
    <t>LAILUNGA</t>
  </si>
  <si>
    <t>PRAGATI KRISHI SEVA KENDRA</t>
  </si>
  <si>
    <t>MEGHA SEEDS TAPKARA</t>
  </si>
  <si>
    <t>TAPKARA</t>
  </si>
  <si>
    <t>PRAKASH BEEJ BHANDAR JASHPUR</t>
  </si>
  <si>
    <t>JASPUR</t>
  </si>
  <si>
    <t>BABBA KRISHI SEVA KENDRA</t>
  </si>
  <si>
    <t>SITAPUR</t>
  </si>
  <si>
    <t>SHIV SHAKTI KRISHI SEVA KENDRA</t>
  </si>
  <si>
    <t>BAGICHA</t>
  </si>
  <si>
    <t>YADAV BEEJ BHANDAR</t>
  </si>
  <si>
    <t>Android_User</t>
  </si>
  <si>
    <t>Farmer_Name</t>
  </si>
  <si>
    <t>Father_Name</t>
  </si>
  <si>
    <t>Village</t>
  </si>
  <si>
    <t>State</t>
  </si>
  <si>
    <t>F_Ten_Fifty</t>
  </si>
  <si>
    <t>Total_Land_Area</t>
  </si>
  <si>
    <t>Feild_Crops</t>
  </si>
  <si>
    <t>Vegetable_Crops</t>
  </si>
  <si>
    <t>Planting_Method</t>
  </si>
  <si>
    <t>Cropping_Pattern</t>
  </si>
  <si>
    <t>Irrigation</t>
  </si>
  <si>
    <t>Field_Preparation</t>
  </si>
  <si>
    <t>Demo_Crop</t>
  </si>
  <si>
    <t>Distribution_Type</t>
  </si>
  <si>
    <t>Demo_ID</t>
  </si>
  <si>
    <t>Demo_Qty</t>
  </si>
  <si>
    <t>Demo_Qty_Unit</t>
  </si>
  <si>
    <t>Area_Under_Trial</t>
  </si>
  <si>
    <t>AUT_Unitm</t>
  </si>
  <si>
    <t>Distribution_Date</t>
  </si>
  <si>
    <t>Sowing_Date</t>
  </si>
  <si>
    <t>Transplanting_Date</t>
  </si>
  <si>
    <t>Row_to_Row_Dist</t>
  </si>
  <si>
    <t>Row_Unit</t>
  </si>
  <si>
    <t>Plant_to_Plant_Dist</t>
  </si>
  <si>
    <t>Plant_unit</t>
  </si>
  <si>
    <t>Check_Used</t>
  </si>
  <si>
    <t>Check_Name</t>
  </si>
  <si>
    <t>Check_Company</t>
  </si>
  <si>
    <t>Check_Qty</t>
  </si>
  <si>
    <t>Check_Qty_Unit</t>
  </si>
  <si>
    <t>Check_Area</t>
  </si>
  <si>
    <t>Check_Area_Unit</t>
  </si>
  <si>
    <t>At_Field</t>
  </si>
  <si>
    <t>Created_By</t>
  </si>
  <si>
    <t>Verification</t>
  </si>
  <si>
    <t>created_on</t>
  </si>
  <si>
    <t>TSM</t>
  </si>
  <si>
    <t>no</t>
  </si>
  <si>
    <t>jaikumar giri</t>
  </si>
  <si>
    <t>shyamchandra giri</t>
  </si>
  <si>
    <t>ratba</t>
  </si>
  <si>
    <t>bagicha</t>
  </si>
  <si>
    <t>Chhattisgarh</t>
  </si>
  <si>
    <t>paddy,maize</t>
  </si>
  <si>
    <t>Transplanting</t>
  </si>
  <si>
    <t>null</t>
  </si>
  <si>
    <t>Demo</t>
  </si>
  <si>
    <t>g</t>
  </si>
  <si>
    <t>SqM</t>
  </si>
  <si>
    <t>0000-00-00</t>
  </si>
  <si>
    <t>cm</t>
  </si>
  <si>
    <t>yes</t>
  </si>
  <si>
    <t>mc13</t>
  </si>
  <si>
    <t>dhanya</t>
  </si>
  <si>
    <t>amanikky@gmail.com</t>
  </si>
  <si>
    <t>Verified</t>
  </si>
  <si>
    <t>kapildeosingh.vspl@gmail.com</t>
  </si>
  <si>
    <t>dharmedra yadav</t>
  </si>
  <si>
    <t>gokulram yadav</t>
  </si>
  <si>
    <t>tangardih</t>
  </si>
  <si>
    <t>not used</t>
  </si>
  <si>
    <t>santos yadav</t>
  </si>
  <si>
    <t>parmanand yadav</t>
  </si>
  <si>
    <t>sutri</t>
  </si>
  <si>
    <t>Select One</t>
  </si>
  <si>
    <t>211q</t>
  </si>
  <si>
    <t>rameshwar yadav</t>
  </si>
  <si>
    <t>let jagto yadav</t>
  </si>
  <si>
    <t>NITIN SHARMA</t>
  </si>
  <si>
    <t>KAILASH SHARMA</t>
  </si>
  <si>
    <t>RADHAPUR</t>
  </si>
  <si>
    <t>paddy</t>
  </si>
  <si>
    <t>onlyfieldcrops</t>
  </si>
  <si>
    <t>Broadcast</t>
  </si>
  <si>
    <t>kaveri</t>
  </si>
  <si>
    <t>Hardeyi sharma</t>
  </si>
  <si>
    <t>pratapur</t>
  </si>
  <si>
    <t>sitapur</t>
  </si>
  <si>
    <t>selectone,paddy</t>
  </si>
  <si>
    <t>gurbaru yadav</t>
  </si>
  <si>
    <t>jhikki</t>
  </si>
  <si>
    <t>Ground</t>
  </si>
  <si>
    <t>dhnya</t>
  </si>
  <si>
    <t>sudharsan yadav</t>
  </si>
  <si>
    <t>Akhtar hussain</t>
  </si>
  <si>
    <t>nizabun</t>
  </si>
  <si>
    <t>raykel</t>
  </si>
  <si>
    <t>raghunandan sai</t>
  </si>
  <si>
    <t>suresh chandra sai</t>
  </si>
  <si>
    <t>bamba</t>
  </si>
  <si>
    <t>vnr</t>
  </si>
  <si>
    <t>anurag chaouhan</t>
  </si>
  <si>
    <t>prakash chanda chouhan</t>
  </si>
  <si>
    <t>lavghutri</t>
  </si>
  <si>
    <t>VIRENDRA GUPTA</t>
  </si>
  <si>
    <t>RAMNARSESH</t>
  </si>
  <si>
    <t>Batakela</t>
  </si>
  <si>
    <t>BATAOULI</t>
  </si>
  <si>
    <t>onlyfieldcrops,selectone</t>
  </si>
  <si>
    <t>srikar</t>
  </si>
  <si>
    <t>Ajay kumar gupta</t>
  </si>
  <si>
    <t>ram naresh gupta</t>
  </si>
  <si>
    <t>bataikela</t>
  </si>
  <si>
    <t>bataouli</t>
  </si>
  <si>
    <t>selectone,onlyvegetables</t>
  </si>
  <si>
    <t>selectone,onlyfieldcrops</t>
  </si>
  <si>
    <t>Devsay panna</t>
  </si>
  <si>
    <t>kandra ram</t>
  </si>
  <si>
    <t>BATAULI</t>
  </si>
  <si>
    <t>Dayashankar gupta</t>
  </si>
  <si>
    <t>Kapil dev gupta</t>
  </si>
  <si>
    <t>Khadadorna</t>
  </si>
  <si>
    <t>Sitapur</t>
  </si>
  <si>
    <t>Bajaj</t>
  </si>
  <si>
    <t>fhuletar tigga</t>
  </si>
  <si>
    <t>govrdhan tigga</t>
  </si>
  <si>
    <t>putukela</t>
  </si>
  <si>
    <t>selectone</t>
  </si>
  <si>
    <t>bioseed</t>
  </si>
  <si>
    <t>devraj yadav</t>
  </si>
  <si>
    <t>tudeshwar yadav</t>
  </si>
  <si>
    <t>tetwatangar</t>
  </si>
  <si>
    <t>sysgenta</t>
  </si>
  <si>
    <t>narsigh yadav</t>
  </si>
  <si>
    <t>bhuneshwar yadav</t>
  </si>
  <si>
    <t>chhatabar</t>
  </si>
  <si>
    <t>sukdev</t>
  </si>
  <si>
    <t>fatkuram</t>
  </si>
  <si>
    <t>sital pade</t>
  </si>
  <si>
    <t>ramsarn pade</t>
  </si>
  <si>
    <t>bhithua</t>
  </si>
  <si>
    <t>vijay lakada</t>
  </si>
  <si>
    <t>rupsay</t>
  </si>
  <si>
    <t>paddy,selectone</t>
  </si>
  <si>
    <t>tej</t>
  </si>
  <si>
    <t>bayar</t>
  </si>
  <si>
    <t>umasankar</t>
  </si>
  <si>
    <t>kuleshwar</t>
  </si>
  <si>
    <t>majhiama</t>
  </si>
  <si>
    <t>lailunga</t>
  </si>
  <si>
    <t>Vijay bhusan sidar</t>
  </si>
  <si>
    <t>dharam Sai sidsr</t>
  </si>
  <si>
    <t>Rajesh</t>
  </si>
  <si>
    <t>Vijay sidar</t>
  </si>
  <si>
    <t>pakargaon</t>
  </si>
  <si>
    <t>ramautar yadav</t>
  </si>
  <si>
    <t>ganesh yadav</t>
  </si>
  <si>
    <t>kurumkela</t>
  </si>
  <si>
    <t>jeevan rathia</t>
  </si>
  <si>
    <t>sambhu ram rathia</t>
  </si>
  <si>
    <t>dudungajor</t>
  </si>
  <si>
    <t>pathalgaon</t>
  </si>
  <si>
    <t>shivenarayan Pradhan</t>
  </si>
  <si>
    <t>minchram pradhan</t>
  </si>
  <si>
    <t>darridih</t>
  </si>
  <si>
    <t>leeladhar yadav</t>
  </si>
  <si>
    <t>bhakti yadav</t>
  </si>
  <si>
    <t>odka</t>
  </si>
  <si>
    <t>Sunil gupta</t>
  </si>
  <si>
    <t>Gopal prasad</t>
  </si>
  <si>
    <t>Lailunga</t>
  </si>
  <si>
    <t>advanta</t>
  </si>
  <si>
    <t xml:space="preserve">Sunil </t>
  </si>
  <si>
    <t>gopal gupta</t>
  </si>
  <si>
    <t>Guturma</t>
  </si>
  <si>
    <t>Amit Gupta</t>
  </si>
  <si>
    <t>Gopal gupta</t>
  </si>
  <si>
    <t xml:space="preserve">Sitapur </t>
  </si>
  <si>
    <t xml:space="preserve">mantosh rathia </t>
  </si>
  <si>
    <t>sukhram rathia</t>
  </si>
  <si>
    <t>Ganpatpur</t>
  </si>
  <si>
    <t>dharmjaigarh</t>
  </si>
  <si>
    <t>selectone,chilli</t>
  </si>
  <si>
    <t>kuldeep dehri</t>
  </si>
  <si>
    <t>gopinatha dehri</t>
  </si>
  <si>
    <t>gala Sanjay para</t>
  </si>
  <si>
    <t>sanjay yadav</t>
  </si>
  <si>
    <t>jagardev yadav</t>
  </si>
  <si>
    <t>kuniya</t>
  </si>
  <si>
    <t>narmadapur</t>
  </si>
  <si>
    <t>us</t>
  </si>
  <si>
    <t xml:space="preserve">haraklal yadav </t>
  </si>
  <si>
    <t>jagrupan yadav</t>
  </si>
  <si>
    <t>dhappara</t>
  </si>
  <si>
    <t>selectone,paddy,maize</t>
  </si>
  <si>
    <t>27p22</t>
  </si>
  <si>
    <t>paioneer</t>
  </si>
  <si>
    <t xml:space="preserve">gyaram </t>
  </si>
  <si>
    <t>sukhalal</t>
  </si>
  <si>
    <t>sapnadar</t>
  </si>
  <si>
    <t>PARESHWAR YADAV</t>
  </si>
  <si>
    <t>SOMNATH YADAV</t>
  </si>
  <si>
    <t>Pathalgaon</t>
  </si>
  <si>
    <t>Dabangg</t>
  </si>
  <si>
    <t>Hyveg</t>
  </si>
  <si>
    <t>sonu ram</t>
  </si>
  <si>
    <t>dhaneshwar ram</t>
  </si>
  <si>
    <t>gamhariya</t>
  </si>
  <si>
    <t>sunil yadav</t>
  </si>
  <si>
    <t>sugrim yadav</t>
  </si>
  <si>
    <t>damhatoli</t>
  </si>
  <si>
    <t>Ranjeet malakar</t>
  </si>
  <si>
    <t>neelkanth malakar</t>
  </si>
  <si>
    <t>kodashiya</t>
  </si>
  <si>
    <t>Bhandari painkra</t>
  </si>
  <si>
    <t>lurwa painkra</t>
  </si>
  <si>
    <t>shivepur</t>
  </si>
  <si>
    <t>verificationNotUpdated</t>
  </si>
  <si>
    <t>Babulal lahare</t>
  </si>
  <si>
    <t>Ratu ram lahare</t>
  </si>
  <si>
    <t>budhadan</t>
  </si>
  <si>
    <t>hari om shankar rathia</t>
  </si>
  <si>
    <t>chamar shing  rathia</t>
  </si>
  <si>
    <t>ganpatpur</t>
  </si>
  <si>
    <t>Dharmjaigarh</t>
  </si>
  <si>
    <t xml:space="preserve">narayan </t>
  </si>
  <si>
    <t>baiga</t>
  </si>
  <si>
    <t>guturma</t>
  </si>
  <si>
    <t>adv</t>
  </si>
  <si>
    <t>gangaram yadav</t>
  </si>
  <si>
    <t>somaru yadav</t>
  </si>
  <si>
    <t>ambadand</t>
  </si>
  <si>
    <t>ganga ram yadav</t>
  </si>
  <si>
    <t>jagadish ram</t>
  </si>
  <si>
    <t>koylo ram</t>
  </si>
  <si>
    <t>nakana</t>
  </si>
  <si>
    <t>batuoli</t>
  </si>
  <si>
    <t>arize</t>
  </si>
  <si>
    <t>somaru</t>
  </si>
  <si>
    <t>dina manjhi</t>
  </si>
  <si>
    <t>kesra</t>
  </si>
  <si>
    <t>babalu yadav</t>
  </si>
  <si>
    <t>sarfhi yadav</t>
  </si>
  <si>
    <t>raju toppo</t>
  </si>
  <si>
    <t xml:space="preserve">krisna </t>
  </si>
  <si>
    <t>sontrai</t>
  </si>
  <si>
    <t>pan</t>
  </si>
  <si>
    <t>ugreshn Pradhan</t>
  </si>
  <si>
    <t>nepal pradhan</t>
  </si>
  <si>
    <t>Rajgaon</t>
  </si>
  <si>
    <t>selectone,onlyfieldcrops,brinjal</t>
  </si>
  <si>
    <t>amrit ram</t>
  </si>
  <si>
    <t>parsadand</t>
  </si>
  <si>
    <t>virendra bc</t>
  </si>
  <si>
    <t>syamsundar bc</t>
  </si>
  <si>
    <t>chalta</t>
  </si>
  <si>
    <t>murlidhar bc</t>
  </si>
  <si>
    <t>natvar bc</t>
  </si>
  <si>
    <t xml:space="preserve">chalta sadakpara </t>
  </si>
  <si>
    <t xml:space="preserve">sanjay </t>
  </si>
  <si>
    <t>krisnaraj</t>
  </si>
  <si>
    <t>kush Kumar</t>
  </si>
  <si>
    <t>keshbo dehri</t>
  </si>
  <si>
    <t>gala</t>
  </si>
  <si>
    <t>Verify OTP</t>
  </si>
  <si>
    <t>kashi gupta</t>
  </si>
  <si>
    <t>pichhalu ram gupta</t>
  </si>
  <si>
    <t xml:space="preserve">murapara </t>
  </si>
  <si>
    <t>manoj yadav</t>
  </si>
  <si>
    <t>purandar yadav</t>
  </si>
  <si>
    <t>budhadand</t>
  </si>
  <si>
    <t>muneshwar</t>
  </si>
  <si>
    <t>aghanuram</t>
  </si>
  <si>
    <t>Mandeep yadav</t>
  </si>
  <si>
    <t>Krishna yadav</t>
  </si>
  <si>
    <t>pandrapath</t>
  </si>
  <si>
    <t>Pratap Gupta</t>
  </si>
  <si>
    <t>Rohit Gupta</t>
  </si>
  <si>
    <t>rajagaon</t>
  </si>
  <si>
    <t>Babulal gupta</t>
  </si>
  <si>
    <t>Gopi ram Gupta</t>
  </si>
  <si>
    <t>kodkel</t>
  </si>
  <si>
    <t>Kashi Gupta</t>
  </si>
  <si>
    <t>puchhalu guota</t>
  </si>
  <si>
    <t xml:space="preserve">mudapara </t>
  </si>
  <si>
    <t>Hari Gupta</t>
  </si>
  <si>
    <t>puni ram Gupta</t>
  </si>
  <si>
    <t>mudapara</t>
  </si>
  <si>
    <t>kuldeep gupta</t>
  </si>
  <si>
    <t>Ishwar Ram Gupta</t>
  </si>
  <si>
    <t>keshla</t>
  </si>
  <si>
    <t xml:space="preserve">noratam singh </t>
  </si>
  <si>
    <t>Madhusudan singh</t>
  </si>
  <si>
    <t>jadamala ( samsam)</t>
  </si>
  <si>
    <t>kunkuri</t>
  </si>
  <si>
    <t>selectone,onlyfieldcrops,tomato</t>
  </si>
  <si>
    <t xml:space="preserve">duryodhan yadav </t>
  </si>
  <si>
    <t>Bhuvan yadav</t>
  </si>
  <si>
    <t>bokhi ( pandripani)</t>
  </si>
  <si>
    <t>farshabahar</t>
  </si>
  <si>
    <t>brinjal,selectone,chilli</t>
  </si>
  <si>
    <t>Harshit singhaniya</t>
  </si>
  <si>
    <t>Mohan lal singhaniya</t>
  </si>
  <si>
    <t>brinjal</t>
  </si>
  <si>
    <t>kg</t>
  </si>
  <si>
    <t>Acre</t>
  </si>
  <si>
    <t xml:space="preserve">Harshit singhaniya </t>
  </si>
  <si>
    <t xml:space="preserve">Mohan lal singhaniya </t>
  </si>
  <si>
    <t xml:space="preserve">lailunga </t>
  </si>
  <si>
    <t>Santosh Kumar mahta</t>
  </si>
  <si>
    <t>jagarnath mahto</t>
  </si>
  <si>
    <t>tapkara</t>
  </si>
  <si>
    <t>onion</t>
  </si>
  <si>
    <t>Gopi ram gupta</t>
  </si>
  <si>
    <t>bhindi,brinjal</t>
  </si>
  <si>
    <t>Kashi gupta</t>
  </si>
  <si>
    <t>puchchlu gupta</t>
  </si>
  <si>
    <t>tomato</t>
  </si>
  <si>
    <t>bhakti ram yadav</t>
  </si>
  <si>
    <t>jurudand</t>
  </si>
  <si>
    <t>vinod yadav</t>
  </si>
  <si>
    <t>parmeshwar yadav</t>
  </si>
  <si>
    <t>rengle</t>
  </si>
  <si>
    <t>purni ram Gupta</t>
  </si>
  <si>
    <t>dharmu ram Gupta</t>
  </si>
  <si>
    <t>gerupani</t>
  </si>
  <si>
    <t>Territory Name</t>
  </si>
  <si>
    <t>Name Of Crop</t>
  </si>
  <si>
    <t>Name of Hybrid</t>
  </si>
  <si>
    <t>Host Farmer</t>
  </si>
  <si>
    <t>Mobile</t>
  </si>
  <si>
    <t>Number of Participated farmers</t>
  </si>
  <si>
    <t>PADDY</t>
  </si>
  <si>
    <t>RAJESH BEHRA</t>
  </si>
  <si>
    <t>KODAIKELA</t>
  </si>
  <si>
    <t>JASHPUR</t>
  </si>
  <si>
    <t>LEELADHAR YADAV</t>
  </si>
  <si>
    <t>TUKUPANI</t>
  </si>
  <si>
    <t>2121+2111</t>
  </si>
  <si>
    <t xml:space="preserve">RANJIT MALAKAR </t>
  </si>
  <si>
    <t>KIDASIYA</t>
  </si>
  <si>
    <t>HARISHANKAR</t>
  </si>
  <si>
    <t>INJKO LIOTI</t>
  </si>
  <si>
    <t>JIWAN RATHIYA</t>
  </si>
  <si>
    <t>DUDUNGJOR</t>
  </si>
  <si>
    <t>AMARJEET BHAGAT</t>
  </si>
  <si>
    <t>LIOTI</t>
  </si>
  <si>
    <t>OMPRAKASH</t>
  </si>
  <si>
    <t>HARRAMAR</t>
  </si>
  <si>
    <t>MULCHAND SIDAR</t>
  </si>
  <si>
    <t>KILIKILA</t>
  </si>
  <si>
    <t>SANJAY RATHIYA</t>
  </si>
  <si>
    <t>GOPIPATA</t>
  </si>
  <si>
    <t>DIGAMBAR PAIKRA</t>
  </si>
  <si>
    <t>SHIVPUR</t>
  </si>
  <si>
    <t>MARSEL KUNJUR</t>
  </si>
  <si>
    <t>BAGUDEGA</t>
  </si>
  <si>
    <t>SANJU PANNA</t>
  </si>
  <si>
    <t>UROLPARA</t>
  </si>
  <si>
    <t>SANJAY PATREY</t>
  </si>
  <si>
    <t>BAGYDEGA</t>
  </si>
  <si>
    <t xml:space="preserve">BABBU LAL </t>
  </si>
  <si>
    <t>MUDAGAON</t>
  </si>
  <si>
    <t>SHIVNARAYAN</t>
  </si>
  <si>
    <t>BUDHADAMD</t>
  </si>
  <si>
    <t>DHANESHWAR YADAV</t>
  </si>
  <si>
    <t>DARRIDIH</t>
  </si>
  <si>
    <t xml:space="preserve">MITRBHAN BEHRA </t>
  </si>
  <si>
    <t>THAKURMUDA</t>
  </si>
  <si>
    <t>AMRIT NAG</t>
  </si>
  <si>
    <t>TURWAMA</t>
  </si>
  <si>
    <t>2111+2318</t>
  </si>
  <si>
    <t>ANAND MIJ</t>
  </si>
  <si>
    <t>SINDARI BAHAR</t>
  </si>
  <si>
    <t xml:space="preserve">PARMESHWAR </t>
  </si>
  <si>
    <t>GICHAPANI</t>
  </si>
  <si>
    <t>TEKARAM ORADHAN</t>
  </si>
  <si>
    <t>SARASMAR</t>
  </si>
  <si>
    <t xml:space="preserve">DOULAT PRADHAN </t>
  </si>
  <si>
    <t>RAIGAON</t>
  </si>
  <si>
    <t xml:space="preserve">HEMANT YADAV </t>
  </si>
  <si>
    <t>BADIPARA</t>
  </si>
  <si>
    <t>HARI OM RATHIYA</t>
  </si>
  <si>
    <t>KACHAR</t>
  </si>
  <si>
    <t>2111+2253</t>
  </si>
  <si>
    <t xml:space="preserve">LAL KUMAR </t>
  </si>
  <si>
    <t xml:space="preserve">GANPATPUR </t>
  </si>
  <si>
    <t xml:space="preserve">AMRIT IKKA </t>
  </si>
  <si>
    <t>TIGGISARAI</t>
  </si>
  <si>
    <t xml:space="preserve">JUWEL PANNA </t>
  </si>
  <si>
    <t>BALKUDIH</t>
  </si>
  <si>
    <t>BASANT NAG</t>
  </si>
  <si>
    <t>SUBASUPARA</t>
  </si>
  <si>
    <t>LALIT BEHRA</t>
  </si>
  <si>
    <t>INDRANAGAR</t>
  </si>
  <si>
    <t>VIKRAM CHAUHAN</t>
  </si>
  <si>
    <t>TARGADIH</t>
  </si>
  <si>
    <t>GHARSIM PRADHAN</t>
  </si>
  <si>
    <t>PANGASUA</t>
  </si>
  <si>
    <t>PUSHTAN NAG</t>
  </si>
  <si>
    <t>SHUBEYPUR</t>
  </si>
  <si>
    <t>BHANDARI OAIKRA</t>
  </si>
  <si>
    <t>BARPARA</t>
  </si>
  <si>
    <t>2111+2377</t>
  </si>
  <si>
    <t>SHAHILESH KUNJUR</t>
  </si>
  <si>
    <t>PHOKATPARA</t>
  </si>
  <si>
    <t>2111+2233</t>
  </si>
  <si>
    <t>BHUVENSHWAR YADVA</t>
  </si>
  <si>
    <t>BAIGAPARA</t>
  </si>
  <si>
    <t>L BHARAT DEHRI</t>
  </si>
  <si>
    <t>MANJHAPARA</t>
  </si>
  <si>
    <t>DEODHAR MANJHI</t>
  </si>
  <si>
    <t>SANJAYPARA</t>
  </si>
  <si>
    <t>KUSH KUMAR DEHRI</t>
  </si>
  <si>
    <t>GHARJIYABATHAN</t>
  </si>
  <si>
    <t xml:space="preserve">PARESHWAR YADAV </t>
  </si>
  <si>
    <t>GALA</t>
  </si>
  <si>
    <t>RAJ KUMAR</t>
  </si>
  <si>
    <t>DEVARPUR</t>
  </si>
  <si>
    <t>GANGA RAM YADAV</t>
  </si>
  <si>
    <t>AMBADAND</t>
  </si>
  <si>
    <t>SUKHDEV RAM</t>
  </si>
  <si>
    <t>LAVGHUTARI</t>
  </si>
  <si>
    <t>PURNO YADAV</t>
  </si>
  <si>
    <t>RANGLE</t>
  </si>
  <si>
    <t>RAGHUNANDAN SAY</t>
  </si>
  <si>
    <t>PAMBA</t>
  </si>
  <si>
    <t>RAJENDRA YADAV</t>
  </si>
  <si>
    <t>JHAGAROUR</t>
  </si>
  <si>
    <t>JABBAR</t>
  </si>
  <si>
    <t>SAGARBAR</t>
  </si>
  <si>
    <t>DINESH KUNJUR</t>
  </si>
  <si>
    <t>OETA</t>
  </si>
  <si>
    <t>PURUSHOTTAM</t>
  </si>
  <si>
    <t>DURGAPARA</t>
  </si>
  <si>
    <t>ANURAG CHAUHAN</t>
  </si>
  <si>
    <t>MANJHAORA</t>
  </si>
  <si>
    <t>ANAND YADAV</t>
  </si>
  <si>
    <t>BHATU</t>
  </si>
  <si>
    <t>JAI KR GIRI</t>
  </si>
  <si>
    <t>KORWAPRA</t>
  </si>
  <si>
    <t>NARSING YADAV</t>
  </si>
  <si>
    <t>CHATBAAR</t>
  </si>
  <si>
    <t>DHARMENDRA  YADAV</t>
  </si>
  <si>
    <t>TANGARDIH</t>
  </si>
  <si>
    <t>HEMANT YADAV</t>
  </si>
  <si>
    <t>GADANKIYA</t>
  </si>
  <si>
    <t>JAGMOHAN</t>
  </si>
  <si>
    <t>RAIKERA</t>
  </si>
  <si>
    <t xml:space="preserve">TULEKHAR YADAV </t>
  </si>
  <si>
    <t>SONUPUR</t>
  </si>
  <si>
    <t>DHARMENDRA</t>
  </si>
  <si>
    <t>UPKA</t>
  </si>
  <si>
    <t>RAJU TOPPO</t>
  </si>
  <si>
    <t>SONTARAI</t>
  </si>
  <si>
    <t>CHOTELAL</t>
  </si>
  <si>
    <t>KOPA</t>
  </si>
  <si>
    <t>MAHESHWAR RAM</t>
  </si>
  <si>
    <t>KAPUTOLI</t>
  </si>
  <si>
    <t>DEVRAJ YADAV</t>
  </si>
  <si>
    <t>PURANGA</t>
  </si>
  <si>
    <t>DEVSAY</t>
  </si>
  <si>
    <t>RAJPURI</t>
  </si>
  <si>
    <t>LEELADHAR YADVA</t>
  </si>
  <si>
    <t>ODKA</t>
  </si>
  <si>
    <t>JAYKUMAR</t>
  </si>
  <si>
    <t>RATBA</t>
  </si>
  <si>
    <t>MANDEEP YADAV</t>
  </si>
  <si>
    <t>PETTAPAAT</t>
  </si>
  <si>
    <t>KHUDRAJ YADAV</t>
  </si>
  <si>
    <t>JHINGANI</t>
  </si>
  <si>
    <t xml:space="preserve">SUNIL YADAV </t>
  </si>
  <si>
    <t>DOMARTOLI</t>
  </si>
  <si>
    <t>SANJIT NAG</t>
  </si>
  <si>
    <t>GAGHARIYA</t>
  </si>
  <si>
    <t>SONU RAN</t>
  </si>
  <si>
    <t>HEDGARIYA</t>
  </si>
  <si>
    <t>SUDARSHAN YADAB</t>
  </si>
  <si>
    <t>AMADAAND</t>
  </si>
  <si>
    <t xml:space="preserve">SANCHIT </t>
  </si>
  <si>
    <t>SIKTATOLI</t>
  </si>
  <si>
    <t>GHANSHYAM</t>
  </si>
  <si>
    <t>CHULHAPAANI</t>
  </si>
  <si>
    <t>MAKHAN LAL</t>
  </si>
  <si>
    <t>PAKARGAON</t>
  </si>
  <si>
    <t xml:space="preserve">RAJESH SIDAR </t>
  </si>
  <si>
    <t>UMASHANKAR</t>
  </si>
  <si>
    <t>MANJHIAMA</t>
  </si>
  <si>
    <t xml:space="preserve">SATRAM TOPPO </t>
  </si>
  <si>
    <t>SARASMOD</t>
  </si>
  <si>
    <t xml:space="preserve">BABULAL GUPTA </t>
  </si>
  <si>
    <t>KODKEL</t>
  </si>
  <si>
    <t>KASHI GUPTA</t>
  </si>
  <si>
    <t>MUDAPARA</t>
  </si>
  <si>
    <t>HARI GUOTA</t>
  </si>
  <si>
    <t xml:space="preserve">MUDAPARA </t>
  </si>
  <si>
    <t>ATMA MANJHI</t>
  </si>
  <si>
    <t xml:space="preserve">KARRAJOR </t>
  </si>
  <si>
    <t>HARICHANDRA</t>
  </si>
  <si>
    <t>SURANGPANI</t>
  </si>
  <si>
    <t>JIBARDHAN</t>
  </si>
  <si>
    <t>POTRA</t>
  </si>
  <si>
    <t xml:space="preserve">RAJESH PAIKRA </t>
  </si>
  <si>
    <t xml:space="preserve">KUMEKELA </t>
  </si>
  <si>
    <t>VIJAY SIDAR</t>
  </si>
  <si>
    <t>MANIAMA</t>
  </si>
  <si>
    <t>GULAB SIDAR</t>
  </si>
  <si>
    <t>RUDUKELA</t>
  </si>
  <si>
    <t>SURAJ MINI</t>
  </si>
  <si>
    <t>GHUIAPANI</t>
  </si>
  <si>
    <t>CHANDRA GUOTA</t>
  </si>
  <si>
    <t>BHAKRRA</t>
  </si>
  <si>
    <t>GANESH SIDAR</t>
  </si>
  <si>
    <t>CHUNGIRI</t>
  </si>
  <si>
    <t>SAHEB RAM</t>
  </si>
  <si>
    <t>MOCHIYDAAND</t>
  </si>
  <si>
    <t xml:space="preserve">JAGDISH YADAV </t>
  </si>
  <si>
    <t>KUPAKANJ</t>
  </si>
  <si>
    <t xml:space="preserve">MANOJ PATEL </t>
  </si>
  <si>
    <t>REGADI</t>
  </si>
  <si>
    <t>2233+2377</t>
  </si>
  <si>
    <t>BALAKRAN</t>
  </si>
  <si>
    <t>REGDPARA</t>
  </si>
  <si>
    <t>MILNU TAN</t>
  </si>
  <si>
    <t>BEDHIMUDA</t>
  </si>
  <si>
    <t>BHARAT CHAUHAN</t>
  </si>
  <si>
    <t>SURANGAOANI</t>
  </si>
  <si>
    <t>DURYODHAN YADAV</t>
  </si>
  <si>
    <t xml:space="preserve">PANDRIPANI </t>
  </si>
  <si>
    <t>2233+2121</t>
  </si>
  <si>
    <t>NAROTTHAN SINGH</t>
  </si>
  <si>
    <t>JADAMAAL</t>
  </si>
  <si>
    <t>krishi vikash kendra</t>
  </si>
  <si>
    <t>surguja</t>
  </si>
  <si>
    <t>babba krishi seva kendra</t>
  </si>
  <si>
    <t>-</t>
  </si>
  <si>
    <t>pooja beej bhandar</t>
  </si>
  <si>
    <t>sheetal gupta kirana store</t>
  </si>
  <si>
    <t>murta</t>
  </si>
  <si>
    <t>poonam junral store</t>
  </si>
  <si>
    <t>sahanpur</t>
  </si>
  <si>
    <t>radha junral store</t>
  </si>
  <si>
    <t>padma krishi seva kendra</t>
  </si>
  <si>
    <t>gopal krishi seva kendra</t>
  </si>
  <si>
    <t>mahadevdand</t>
  </si>
  <si>
    <t>jashpur</t>
  </si>
  <si>
    <t>aashu krishi seva kendra</t>
  </si>
  <si>
    <t>yadav beej bhandar</t>
  </si>
  <si>
    <t>bablu krishi and kirana store</t>
  </si>
  <si>
    <t>shiv shakti krishi kendra</t>
  </si>
  <si>
    <t>gn sales</t>
  </si>
  <si>
    <t>rajesh krishi seva kendra</t>
  </si>
  <si>
    <t>gaykwad krishi seva kendra</t>
  </si>
  <si>
    <t>raikera</t>
  </si>
  <si>
    <t>lavkesh krishi seva kendra</t>
  </si>
  <si>
    <t>arpita medical</t>
  </si>
  <si>
    <t>sanjeevni medical</t>
  </si>
  <si>
    <t>rahul krishi seva krndra</t>
  </si>
  <si>
    <t>sanna</t>
  </si>
  <si>
    <t>moin krishi kendra</t>
  </si>
  <si>
    <t>mausam beej bhandar</t>
  </si>
  <si>
    <t>kawai</t>
  </si>
  <si>
    <t>asmat krishi seva kendra</t>
  </si>
  <si>
    <t>champa</t>
  </si>
  <si>
    <t>raja krishi seva kendra</t>
  </si>
  <si>
    <t>sandeep kirana durgapara</t>
  </si>
  <si>
    <t>durgapara</t>
  </si>
  <si>
    <t>yadav kirana narayanpur</t>
  </si>
  <si>
    <t>narayanpur</t>
  </si>
  <si>
    <t>apurva krishi seva krndra</t>
  </si>
  <si>
    <t>anil beej bhandar</t>
  </si>
  <si>
    <t>vishal agro agency</t>
  </si>
  <si>
    <t xml:space="preserve">new prakas beej bhandar </t>
  </si>
  <si>
    <t>prakash beej bhandar</t>
  </si>
  <si>
    <t>Prakash Beej Bhandar</t>
  </si>
  <si>
    <t>Jashpur Nagar, Dist: Jashpur</t>
  </si>
  <si>
    <t>Kapil Deo Singh</t>
  </si>
  <si>
    <t>RET</t>
  </si>
  <si>
    <t>App Download</t>
  </si>
  <si>
    <t>Gupta Krishi Kendra</t>
  </si>
  <si>
    <t>Pathalgaon Khurd, Dist: Raigarh</t>
  </si>
  <si>
    <t>Sunil Krishi Kendra</t>
  </si>
  <si>
    <t>Kunkuri, Dist: Jashpur</t>
  </si>
  <si>
    <t>Vikas Krishi Kendra</t>
  </si>
  <si>
    <t>Duldula, Dist: Jashpur</t>
  </si>
  <si>
    <t>Deepak Beej Bhandar</t>
  </si>
  <si>
    <t>Annu Seeds</t>
  </si>
  <si>
    <t>Annu Beej Bhandar</t>
  </si>
  <si>
    <t>Pathalgaon, Dist: Jashpur</t>
  </si>
  <si>
    <t>DRT</t>
  </si>
  <si>
    <t>Vishal Enterprises</t>
  </si>
  <si>
    <t>Jaiswal Medical</t>
  </si>
  <si>
    <t>Bagbahar, Dist: Jashpur</t>
  </si>
  <si>
    <t>Maa Sharda Beej Bhandar</t>
  </si>
  <si>
    <t>Kapu, Dist: Raigarh</t>
  </si>
  <si>
    <t>Sagar Medical</t>
  </si>
  <si>
    <t>Rauni, Dist: Jashpur</t>
  </si>
  <si>
    <t>Shiv Shakti Krishi Kendra</t>
  </si>
  <si>
    <t>Bagicha, Dist: Jashpur</t>
  </si>
  <si>
    <t>Yadav Beej Bhandar</t>
  </si>
  <si>
    <t>GN Sales</t>
  </si>
  <si>
    <t>Mahadeavdad, Dist: Jashpur</t>
  </si>
  <si>
    <t>Babalu Gupta Paramanand</t>
  </si>
  <si>
    <t>Mani, Dist: Jashpur</t>
  </si>
  <si>
    <t>Rahul Krishi Kendra</t>
  </si>
  <si>
    <t>Sanna, Dist: Jashpur</t>
  </si>
  <si>
    <t>Atula Kirana Store</t>
  </si>
  <si>
    <t>Shubham Kumar Gupta Gramen Seva Kendra</t>
  </si>
  <si>
    <t>Bimada, Dist: Jashpur</t>
  </si>
  <si>
    <t>Ankita Kirana Store</t>
  </si>
  <si>
    <t>Samarbahar, Dist: Jashpur</t>
  </si>
  <si>
    <t>Sudhir Krishi Kendra</t>
  </si>
  <si>
    <t>Guturama, Dist: Surguja</t>
  </si>
  <si>
    <t>Pradhan Krishi Kendra</t>
  </si>
  <si>
    <t>Ludeg, Dist: Jashpur</t>
  </si>
  <si>
    <t>Anup Krishi Kendra</t>
  </si>
  <si>
    <t>Prem Krishi Kendra</t>
  </si>
  <si>
    <t>Kotaba, Dist: Jashpur</t>
  </si>
  <si>
    <t>Pitambar Kirana Store</t>
  </si>
  <si>
    <t>Tatkela, Dist: Raigarh</t>
  </si>
  <si>
    <t>Choudhary Krishi Kendra</t>
  </si>
  <si>
    <t>Bhelavatoli, Dist: Raigarh</t>
  </si>
  <si>
    <t>Annapurna Agriculture</t>
  </si>
  <si>
    <t>Lalilunga, Dist: Raigarh</t>
  </si>
  <si>
    <t>Pragati Krishi Kendra</t>
  </si>
  <si>
    <t>Lalanga, Dist: Raigarh</t>
  </si>
  <si>
    <t>Unnat Krishi Kendra</t>
  </si>
  <si>
    <t>Lailunga, Dist: Pathalgaon</t>
  </si>
  <si>
    <t>Tolage Krishi Kendra</t>
  </si>
  <si>
    <t>Malakar Krishi Kendra</t>
  </si>
  <si>
    <t>Kodesiya, Dist: Raigarh</t>
  </si>
  <si>
    <t>Shree Ram Sels</t>
  </si>
  <si>
    <t>Gopal Krishi Kendra</t>
  </si>
  <si>
    <t>Gulurma, Dist: Surguja</t>
  </si>
  <si>
    <t>Baba Krishi Seva Kendra</t>
  </si>
  <si>
    <t>Sitapur, Dist: Surguja</t>
  </si>
  <si>
    <t>Krishi Vikash Kendra</t>
  </si>
  <si>
    <t>Puja Beej Bhandar</t>
  </si>
  <si>
    <t>Sheetal General</t>
  </si>
  <si>
    <t>Murta, Dist: Surguja</t>
  </si>
  <si>
    <t>Padma Krishi Sewa Kendra</t>
  </si>
  <si>
    <t>User Name</t>
  </si>
  <si>
    <t>Village/Town/District</t>
  </si>
  <si>
    <t>HQ</t>
  </si>
  <si>
    <t>Sales Person</t>
  </si>
  <si>
    <t>Mobile No.</t>
  </si>
  <si>
    <t>RET/DRT</t>
  </si>
  <si>
    <t>Reg. Status</t>
  </si>
  <si>
    <t>Reg. Date</t>
  </si>
  <si>
    <t>proper meetings are done for new mdo to give them proper message</t>
  </si>
  <si>
    <t>whatsapp group were created for farmers and retailers in sitapur and dharamjaigarh</t>
  </si>
  <si>
    <t>2 crop shows are done</t>
  </si>
  <si>
    <t>four wheeler  should  be provided specially in pathalgaon territory as the roads are in worst condition and also excess dust in the area so, it will be good if car is provided that will also increase the productivity</t>
  </si>
  <si>
    <t>Dependency on weather , whole team changes just before and during the season , new distributor making process can be much smoother</t>
  </si>
  <si>
    <t>on time demo availability , promotional kit like tshirt bags should be provided to ground staff , tm should participate in more activities then previous that helps in trade and more engagement with the team also</t>
  </si>
  <si>
    <t>proper guidance are provided by superior only proper training should be provided to ground staff to enhance the communication</t>
  </si>
  <si>
    <t>time to time training program for new team for proper guidance and communication , proper training programs with institutions.</t>
  </si>
</sst>
</file>

<file path=xl/styles.xml><?xml version="1.0" encoding="utf-8"?>
<styleSheet xmlns="http://schemas.openxmlformats.org/spreadsheetml/2006/main">
  <fonts count="1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scheme val="minor"/>
    </font>
    <font>
      <sz val="10"/>
      <name val="Arial"/>
      <family val="2"/>
    </font>
    <font>
      <b/>
      <sz val="11"/>
      <name val="Calibri"/>
      <family val="2"/>
      <scheme val="minor"/>
    </font>
    <font>
      <b/>
      <sz val="14"/>
      <color theme="1"/>
      <name val="Calibri"/>
      <family val="2"/>
      <scheme val="minor"/>
    </font>
    <font>
      <b/>
      <sz val="14"/>
      <color rgb="FF0070DF"/>
      <name val="Calibri"/>
      <family val="2"/>
      <scheme val="minor"/>
    </font>
    <font>
      <b/>
      <sz val="14"/>
      <color theme="1"/>
      <name val="Calibri"/>
      <family val="2"/>
      <scheme val="minor"/>
    </font>
    <font>
      <b/>
      <sz val="14"/>
      <color rgb="FF0070DF"/>
      <name val="Calibri"/>
      <family val="2"/>
      <scheme val="minor"/>
    </font>
    <font>
      <sz val="11"/>
      <color theme="1"/>
      <name val="Calibri"/>
      <charset val="134"/>
      <scheme val="minor"/>
    </font>
    <font>
      <sz val="10"/>
      <color theme="1"/>
      <name val="Arial"/>
    </font>
    <font>
      <sz val="10"/>
      <name val="Arial"/>
    </font>
    <font>
      <b/>
      <sz val="11"/>
      <color theme="1"/>
      <name val="Calibri"/>
      <charset val="134"/>
      <scheme val="minor"/>
    </font>
  </fonts>
  <fills count="8">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s>
  <cellStyleXfs count="2">
    <xf numFmtId="0" fontId="0" fillId="0" borderId="0"/>
    <xf numFmtId="0" fontId="6" fillId="0" borderId="0"/>
  </cellStyleXfs>
  <cellXfs count="102">
    <xf numFmtId="0" fontId="0" fillId="0" borderId="0" xfId="0"/>
    <xf numFmtId="0" fontId="4" fillId="2" borderId="1" xfId="0" applyFont="1" applyFill="1" applyBorder="1"/>
    <xf numFmtId="0" fontId="0" fillId="0" borderId="1" xfId="0" applyBorder="1"/>
    <xf numFmtId="1" fontId="0" fillId="0" borderId="1" xfId="0" applyNumberFormat="1" applyBorder="1" applyAlignment="1">
      <alignment horizontal="right"/>
    </xf>
    <xf numFmtId="1" fontId="4" fillId="2" borderId="1" xfId="0" applyNumberFormat="1" applyFont="1" applyFill="1" applyBorder="1" applyAlignment="1">
      <alignment horizontal="right"/>
    </xf>
    <xf numFmtId="0" fontId="0" fillId="3" borderId="1" xfId="0" applyFill="1" applyBorder="1"/>
    <xf numFmtId="0" fontId="5" fillId="0" borderId="1" xfId="0" applyFont="1" applyBorder="1" applyAlignment="1">
      <alignment horizontal="left"/>
    </xf>
    <xf numFmtId="0" fontId="0" fillId="0" borderId="1" xfId="0" applyNumberFormat="1" applyBorder="1"/>
    <xf numFmtId="0" fontId="5" fillId="0" borderId="1" xfId="0" applyFont="1" applyBorder="1"/>
    <xf numFmtId="0" fontId="5" fillId="0" borderId="1" xfId="0" applyNumberFormat="1" applyFont="1" applyBorder="1"/>
    <xf numFmtId="0" fontId="0" fillId="0" borderId="1" xfId="0" applyBorder="1" applyAlignment="1">
      <alignment horizontal="right"/>
    </xf>
    <xf numFmtId="1" fontId="0" fillId="0" borderId="0" xfId="0" applyNumberFormat="1"/>
    <xf numFmtId="0" fontId="4" fillId="3" borderId="1" xfId="0" applyFont="1" applyFill="1" applyBorder="1"/>
    <xf numFmtId="0" fontId="7" fillId="4" borderId="1" xfId="0" applyFont="1" applyFill="1" applyBorder="1" applyAlignment="1">
      <alignment vertical="center"/>
    </xf>
    <xf numFmtId="0" fontId="7" fillId="4" borderId="1" xfId="0" applyFont="1" applyFill="1" applyBorder="1" applyAlignment="1">
      <alignment horizontal="center" wrapText="1"/>
    </xf>
    <xf numFmtId="0" fontId="0" fillId="0" borderId="1" xfId="0" applyBorder="1" applyAlignment="1">
      <alignment horizontal="left"/>
    </xf>
    <xf numFmtId="0" fontId="7" fillId="4" borderId="4" xfId="0" applyFont="1" applyFill="1" applyBorder="1" applyAlignment="1">
      <alignment vertical="center"/>
    </xf>
    <xf numFmtId="0" fontId="0" fillId="0" borderId="0" xfId="0" applyAlignment="1">
      <alignment wrapText="1"/>
    </xf>
    <xf numFmtId="0" fontId="0" fillId="0" borderId="5" xfId="0" applyBorder="1" applyAlignment="1">
      <alignment vertical="center" wrapText="1"/>
    </xf>
    <xf numFmtId="9" fontId="0" fillId="0" borderId="0" xfId="0" applyNumberFormat="1" applyAlignment="1">
      <alignment wrapText="1"/>
    </xf>
    <xf numFmtId="0" fontId="0" fillId="3" borderId="8" xfId="0" applyFill="1" applyBorder="1"/>
    <xf numFmtId="0" fontId="0" fillId="0" borderId="8" xfId="0" applyNumberFormat="1" applyBorder="1"/>
    <xf numFmtId="0" fontId="5" fillId="0" borderId="8" xfId="0" applyNumberFormat="1" applyFont="1" applyBorder="1"/>
    <xf numFmtId="0" fontId="5" fillId="0" borderId="8" xfId="0" applyFont="1" applyBorder="1" applyAlignment="1">
      <alignment horizontal="left"/>
    </xf>
    <xf numFmtId="0" fontId="0" fillId="0" borderId="1" xfId="0" applyBorder="1" applyAlignment="1">
      <alignment vertical="center"/>
    </xf>
    <xf numFmtId="0" fontId="3" fillId="0" borderId="0" xfId="0" applyFont="1"/>
    <xf numFmtId="0" fontId="3" fillId="0" borderId="8" xfId="0" applyFont="1" applyBorder="1"/>
    <xf numFmtId="0" fontId="0" fillId="0" borderId="8" xfId="0" applyBorder="1" applyAlignment="1">
      <alignment vertical="center"/>
    </xf>
    <xf numFmtId="0" fontId="0" fillId="0" borderId="8" xfId="0" applyBorder="1"/>
    <xf numFmtId="0" fontId="3" fillId="3" borderId="8" xfId="0" applyFont="1" applyFill="1" applyBorder="1"/>
    <xf numFmtId="0" fontId="5" fillId="3" borderId="1" xfId="0" applyFont="1" applyFill="1" applyBorder="1" applyAlignment="1">
      <alignment vertical="center"/>
    </xf>
    <xf numFmtId="9" fontId="5" fillId="3" borderId="1" xfId="0" applyNumberFormat="1" applyFont="1" applyFill="1" applyBorder="1" applyAlignment="1">
      <alignment vertical="center" wrapText="1"/>
    </xf>
    <xf numFmtId="9" fontId="5" fillId="3" borderId="8" xfId="0" applyNumberFormat="1" applyFont="1" applyFill="1" applyBorder="1" applyAlignment="1">
      <alignment vertical="center"/>
    </xf>
    <xf numFmtId="0" fontId="5" fillId="3" borderId="8" xfId="0" applyFont="1" applyFill="1" applyBorder="1"/>
    <xf numFmtId="0" fontId="0" fillId="0" borderId="8" xfId="0" applyBorder="1" applyAlignment="1">
      <alignment wrapText="1"/>
    </xf>
    <xf numFmtId="0" fontId="5" fillId="0" borderId="8" xfId="0" applyFont="1" applyBorder="1"/>
    <xf numFmtId="0" fontId="5" fillId="3" borderId="8" xfId="0" applyFont="1" applyFill="1" applyBorder="1" applyAlignment="1">
      <alignment wrapText="1"/>
    </xf>
    <xf numFmtId="9" fontId="5" fillId="3" borderId="8" xfId="0" applyNumberFormat="1" applyFont="1" applyFill="1" applyBorder="1"/>
    <xf numFmtId="0" fontId="3" fillId="0" borderId="0" xfId="0" applyFont="1" applyAlignment="1">
      <alignment wrapText="1"/>
    </xf>
    <xf numFmtId="0" fontId="0" fillId="3" borderId="8" xfId="0" applyFill="1" applyBorder="1" applyAlignment="1">
      <alignment wrapText="1"/>
    </xf>
    <xf numFmtId="9" fontId="5" fillId="3" borderId="8" xfId="0" applyNumberFormat="1" applyFont="1" applyFill="1" applyBorder="1" applyAlignment="1">
      <alignment wrapText="1"/>
    </xf>
    <xf numFmtId="0" fontId="3" fillId="0" borderId="5" xfId="0" applyFont="1" applyBorder="1" applyAlignment="1">
      <alignment vertical="center" wrapText="1"/>
    </xf>
    <xf numFmtId="0" fontId="3" fillId="0" borderId="8" xfId="0" applyFont="1" applyBorder="1" applyAlignment="1">
      <alignment wrapText="1"/>
    </xf>
    <xf numFmtId="0" fontId="5" fillId="0" borderId="0" xfId="0" applyFont="1"/>
    <xf numFmtId="0" fontId="0" fillId="0" borderId="4" xfId="0" applyFill="1" applyBorder="1"/>
    <xf numFmtId="0" fontId="5" fillId="3" borderId="0" xfId="0" applyFont="1" applyFill="1"/>
    <xf numFmtId="0" fontId="5" fillId="0" borderId="0" xfId="0" applyFont="1" applyAlignment="1">
      <alignment wrapText="1"/>
    </xf>
    <xf numFmtId="0" fontId="4" fillId="2" borderId="8" xfId="0" applyFont="1" applyFill="1" applyBorder="1"/>
    <xf numFmtId="0" fontId="5" fillId="2" borderId="8" xfId="0" applyFont="1" applyFill="1" applyBorder="1"/>
    <xf numFmtId="0" fontId="3" fillId="0" borderId="1" xfId="0" applyFont="1" applyBorder="1"/>
    <xf numFmtId="0" fontId="5" fillId="2" borderId="1" xfId="0" applyFont="1" applyFill="1" applyBorder="1"/>
    <xf numFmtId="0" fontId="4" fillId="3" borderId="0" xfId="0" applyFont="1" applyFill="1" applyBorder="1"/>
    <xf numFmtId="0" fontId="4" fillId="2" borderId="0" xfId="0" applyFont="1" applyFill="1" applyBorder="1"/>
    <xf numFmtId="0" fontId="5" fillId="2" borderId="8" xfId="0" applyFont="1" applyFill="1" applyBorder="1" applyAlignment="1">
      <alignment wrapText="1"/>
    </xf>
    <xf numFmtId="0" fontId="4" fillId="3" borderId="8" xfId="0" applyFont="1" applyFill="1" applyBorder="1"/>
    <xf numFmtId="0" fontId="5" fillId="0" borderId="8" xfId="0" applyFont="1" applyFill="1" applyBorder="1"/>
    <xf numFmtId="0" fontId="2" fillId="0" borderId="8" xfId="0" applyFont="1" applyBorder="1"/>
    <xf numFmtId="0" fontId="4" fillId="0" borderId="0" xfId="0" applyFont="1"/>
    <xf numFmtId="0" fontId="4" fillId="0" borderId="0" xfId="0" applyFont="1" applyAlignment="1">
      <alignment wrapText="1"/>
    </xf>
    <xf numFmtId="0" fontId="4" fillId="0" borderId="8" xfId="0" applyFont="1" applyBorder="1"/>
    <xf numFmtId="0" fontId="4" fillId="0" borderId="8" xfId="0" applyFont="1" applyBorder="1" applyAlignment="1">
      <alignment wrapText="1"/>
    </xf>
    <xf numFmtId="0" fontId="5" fillId="3" borderId="10" xfId="0" applyFont="1" applyFill="1" applyBorder="1"/>
    <xf numFmtId="0" fontId="2" fillId="3" borderId="8" xfId="0" applyFont="1" applyFill="1" applyBorder="1"/>
    <xf numFmtId="0" fontId="3" fillId="0" borderId="0" xfId="0" applyFont="1" applyBorder="1"/>
    <xf numFmtId="0" fontId="0" fillId="0" borderId="0" xfId="0" applyBorder="1"/>
    <xf numFmtId="0" fontId="3" fillId="0" borderId="0" xfId="0" applyFont="1" applyBorder="1" applyAlignment="1">
      <alignment vertical="center" wrapText="1"/>
    </xf>
    <xf numFmtId="0" fontId="8" fillId="0" borderId="0" xfId="0" applyFont="1" applyAlignment="1">
      <alignment horizontal="center" vertical="center" wrapText="1"/>
    </xf>
    <xf numFmtId="0" fontId="9" fillId="0" borderId="6" xfId="0" applyFont="1" applyBorder="1" applyAlignment="1">
      <alignment horizontal="center" vertical="center" wrapText="1"/>
    </xf>
    <xf numFmtId="0" fontId="5" fillId="3" borderId="0" xfId="0" applyFont="1" applyFill="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1" fontId="0" fillId="0" borderId="3" xfId="0" applyNumberFormat="1" applyBorder="1" applyAlignment="1">
      <alignment horizontal="center" vertical="center"/>
    </xf>
    <xf numFmtId="1" fontId="0" fillId="0" borderId="2" xfId="0" applyNumberFormat="1" applyBorder="1" applyAlignment="1">
      <alignment horizontal="center" vertical="center"/>
    </xf>
    <xf numFmtId="0" fontId="0" fillId="0" borderId="0" xfId="0" applyAlignment="1">
      <alignment vertical="center" wrapText="1"/>
    </xf>
    <xf numFmtId="0" fontId="0" fillId="0" borderId="7" xfId="0" applyBorder="1" applyAlignment="1">
      <alignment vertical="center" wrapText="1"/>
    </xf>
    <xf numFmtId="0" fontId="10" fillId="0" borderId="0" xfId="0" applyFont="1" applyAlignment="1">
      <alignment horizontal="center" vertical="center" wrapText="1"/>
    </xf>
    <xf numFmtId="0" fontId="11" fillId="0" borderId="6" xfId="0" applyFont="1" applyBorder="1" applyAlignment="1">
      <alignment horizontal="center" vertical="center" wrapText="1"/>
    </xf>
    <xf numFmtId="0" fontId="3" fillId="0" borderId="7" xfId="0" applyFont="1" applyBorder="1" applyAlignment="1">
      <alignment vertical="center" wrapText="1"/>
    </xf>
    <xf numFmtId="0" fontId="4" fillId="0" borderId="8" xfId="0" applyFont="1" applyBorder="1" applyAlignment="1">
      <alignment horizontal="left"/>
    </xf>
    <xf numFmtId="14" fontId="0" fillId="0" borderId="0" xfId="0" applyNumberFormat="1"/>
    <xf numFmtId="22" fontId="0" fillId="0" borderId="0" xfId="0" applyNumberFormat="1"/>
    <xf numFmtId="0" fontId="0" fillId="3" borderId="0" xfId="0" applyFill="1"/>
    <xf numFmtId="0" fontId="13" fillId="3" borderId="11" xfId="0" applyFont="1" applyFill="1" applyBorder="1" applyAlignment="1">
      <alignment horizontal="center" wrapText="1"/>
    </xf>
    <xf numFmtId="0" fontId="13" fillId="3" borderId="12" xfId="0" applyFont="1" applyFill="1" applyBorder="1" applyAlignment="1">
      <alignment horizontal="center" wrapText="1"/>
    </xf>
    <xf numFmtId="0" fontId="14" fillId="3" borderId="9" xfId="0" applyFont="1" applyFill="1" applyBorder="1"/>
    <xf numFmtId="0" fontId="13" fillId="0" borderId="9" xfId="0" applyFont="1" applyBorder="1"/>
    <xf numFmtId="0" fontId="4" fillId="5" borderId="3" xfId="0" applyFont="1" applyFill="1" applyBorder="1" applyAlignment="1">
      <alignment horizontal="center" wrapText="1"/>
    </xf>
    <xf numFmtId="0" fontId="4" fillId="5" borderId="8"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2" xfId="0" applyFont="1" applyFill="1" applyBorder="1" applyAlignment="1">
      <alignment horizontal="center" wrapText="1"/>
    </xf>
    <xf numFmtId="0" fontId="4" fillId="5" borderId="2" xfId="0" applyFont="1" applyFill="1" applyBorder="1" applyAlignment="1">
      <alignment horizontal="center" vertical="center" wrapText="1"/>
    </xf>
    <xf numFmtId="0" fontId="4" fillId="5" borderId="8" xfId="0" applyFont="1" applyFill="1" applyBorder="1" applyAlignment="1">
      <alignment vertical="center" wrapText="1"/>
    </xf>
    <xf numFmtId="0" fontId="0" fillId="6" borderId="8" xfId="0" applyFill="1" applyBorder="1"/>
    <xf numFmtId="0" fontId="12" fillId="0" borderId="8" xfId="0" applyFont="1" applyFill="1" applyBorder="1" applyAlignment="1">
      <alignment horizontal="left"/>
    </xf>
    <xf numFmtId="0" fontId="12" fillId="0" borderId="8" xfId="0" applyFont="1" applyFill="1" applyBorder="1" applyAlignment="1">
      <alignment horizontal="right"/>
    </xf>
    <xf numFmtId="14" fontId="12" fillId="0" borderId="8" xfId="0" applyNumberFormat="1" applyFont="1" applyFill="1" applyBorder="1" applyAlignment="1">
      <alignment horizontal="left"/>
    </xf>
    <xf numFmtId="0" fontId="15" fillId="7" borderId="8" xfId="0" applyFont="1" applyFill="1" applyBorder="1" applyAlignment="1">
      <alignment horizontal="left" vertical="center"/>
    </xf>
    <xf numFmtId="0" fontId="0" fillId="0" borderId="8" xfId="0" applyFill="1" applyBorder="1" applyAlignment="1">
      <alignment horizontal="left"/>
    </xf>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2"/>
  <sheetViews>
    <sheetView topLeftCell="C4" workbookViewId="0">
      <selection activeCell="E14" sqref="E14"/>
    </sheetView>
  </sheetViews>
  <sheetFormatPr defaultColWidth="9" defaultRowHeight="14.5"/>
  <cols>
    <col min="1" max="2" width="13.26953125" customWidth="1"/>
    <col min="3" max="3" width="17.7265625" customWidth="1"/>
    <col min="4" max="4" width="15.81640625" customWidth="1"/>
    <col min="5" max="5" width="13.453125" customWidth="1"/>
    <col min="6" max="7" width="15.453125" customWidth="1"/>
    <col min="8" max="8" width="16.1796875" customWidth="1"/>
    <col min="9" max="9" width="19.7265625" bestFit="1" customWidth="1"/>
    <col min="10" max="10" width="20.7265625" bestFit="1" customWidth="1"/>
    <col min="11" max="11" width="12.26953125" bestFit="1" customWidth="1"/>
  </cols>
  <sheetData>
    <row r="1" spans="1:16">
      <c r="A1" s="68" t="s">
        <v>78</v>
      </c>
      <c r="B1" s="68"/>
      <c r="C1" s="68"/>
      <c r="D1" s="68"/>
      <c r="E1" s="68"/>
      <c r="F1" s="68"/>
      <c r="G1" s="68"/>
      <c r="H1" s="68"/>
      <c r="I1" s="68"/>
      <c r="J1" s="68"/>
      <c r="K1" s="68"/>
    </row>
    <row r="3" spans="1:16" ht="48" customHeight="1">
      <c r="A3" s="1" t="s">
        <v>0</v>
      </c>
      <c r="B3" s="48" t="s">
        <v>9</v>
      </c>
      <c r="C3" s="1" t="s">
        <v>1</v>
      </c>
      <c r="D3" s="1" t="s">
        <v>2</v>
      </c>
      <c r="E3" s="1" t="s">
        <v>3</v>
      </c>
      <c r="F3" s="1" t="s">
        <v>4</v>
      </c>
      <c r="G3" s="53" t="s">
        <v>164</v>
      </c>
      <c r="H3" s="1" t="s">
        <v>7</v>
      </c>
      <c r="I3" s="48" t="s">
        <v>163</v>
      </c>
      <c r="J3" s="12" t="s">
        <v>24</v>
      </c>
      <c r="K3" s="48" t="s">
        <v>59</v>
      </c>
      <c r="N3" s="66" t="s">
        <v>57</v>
      </c>
      <c r="O3" s="66"/>
      <c r="P3" s="66"/>
    </row>
    <row r="4" spans="1:16" ht="56.25" customHeight="1">
      <c r="A4" s="2" t="s">
        <v>15</v>
      </c>
      <c r="B4" s="69" t="s">
        <v>10</v>
      </c>
      <c r="C4" s="2" t="s">
        <v>16</v>
      </c>
      <c r="D4" s="3">
        <v>275</v>
      </c>
      <c r="E4" s="2">
        <v>2111</v>
      </c>
      <c r="F4" s="2">
        <v>60</v>
      </c>
      <c r="G4" s="28"/>
      <c r="H4" s="2">
        <v>47.4</v>
      </c>
      <c r="I4" s="28"/>
      <c r="J4" s="1">
        <f>H4/F4*100</f>
        <v>78.999999999999986</v>
      </c>
      <c r="K4" s="35"/>
      <c r="N4" s="67" t="s">
        <v>58</v>
      </c>
      <c r="O4" s="67"/>
      <c r="P4" s="67"/>
    </row>
    <row r="5" spans="1:16" ht="29">
      <c r="A5" s="2" t="s">
        <v>15</v>
      </c>
      <c r="B5" s="70"/>
      <c r="C5" s="2" t="s">
        <v>8</v>
      </c>
      <c r="D5" s="3">
        <v>100</v>
      </c>
      <c r="E5" s="2">
        <v>2121</v>
      </c>
      <c r="F5" s="2">
        <v>0</v>
      </c>
      <c r="G5" s="28"/>
      <c r="H5" s="2">
        <v>0.3</v>
      </c>
      <c r="I5" s="28"/>
      <c r="J5" s="1"/>
      <c r="K5" s="35"/>
      <c r="N5" s="18" t="s">
        <v>45</v>
      </c>
      <c r="O5" s="18" t="s">
        <v>7</v>
      </c>
      <c r="P5" s="18" t="s">
        <v>46</v>
      </c>
    </row>
    <row r="6" spans="1:16">
      <c r="A6" s="2" t="s">
        <v>15</v>
      </c>
      <c r="B6" s="70"/>
      <c r="C6" s="2" t="s">
        <v>5</v>
      </c>
      <c r="D6" s="3">
        <v>200</v>
      </c>
      <c r="E6" s="2">
        <v>2233</v>
      </c>
      <c r="F6" s="2">
        <v>20</v>
      </c>
      <c r="G6" s="28"/>
      <c r="H6" s="2">
        <v>10.1</v>
      </c>
      <c r="I6" s="28"/>
      <c r="J6" s="1">
        <f t="shared" ref="J6:J13" si="0">H6/F6*100</f>
        <v>50.5</v>
      </c>
      <c r="K6" s="35"/>
      <c r="N6" s="18">
        <v>100</v>
      </c>
      <c r="O6" s="18">
        <v>100</v>
      </c>
      <c r="P6" s="18">
        <v>100</v>
      </c>
    </row>
    <row r="7" spans="1:16">
      <c r="A7" s="2" t="s">
        <v>15</v>
      </c>
      <c r="B7" s="70"/>
      <c r="C7" s="72" t="s">
        <v>17</v>
      </c>
      <c r="D7" s="74">
        <v>250</v>
      </c>
      <c r="E7" s="2">
        <v>2245</v>
      </c>
      <c r="F7" s="2">
        <v>5</v>
      </c>
      <c r="G7" s="28"/>
      <c r="H7" s="2">
        <v>4.5999999999999996</v>
      </c>
      <c r="I7" s="28"/>
      <c r="J7" s="1">
        <f t="shared" si="0"/>
        <v>92</v>
      </c>
      <c r="K7" s="35"/>
      <c r="N7" s="18">
        <v>100</v>
      </c>
      <c r="O7" s="18">
        <v>90</v>
      </c>
      <c r="P7" s="18">
        <v>90</v>
      </c>
    </row>
    <row r="8" spans="1:16">
      <c r="A8" s="2" t="s">
        <v>15</v>
      </c>
      <c r="B8" s="70"/>
      <c r="C8" s="73"/>
      <c r="D8" s="75"/>
      <c r="E8" s="2">
        <v>2253</v>
      </c>
      <c r="F8" s="2">
        <v>0</v>
      </c>
      <c r="G8" s="28"/>
      <c r="H8" s="2">
        <v>0.5</v>
      </c>
      <c r="I8" s="28"/>
      <c r="J8" s="1"/>
      <c r="K8" s="35"/>
      <c r="N8" s="18">
        <v>100</v>
      </c>
      <c r="O8" s="18">
        <v>110</v>
      </c>
      <c r="P8" s="18">
        <v>110</v>
      </c>
    </row>
    <row r="9" spans="1:16">
      <c r="A9" s="2" t="s">
        <v>15</v>
      </c>
      <c r="B9" s="70"/>
      <c r="C9" s="2" t="s">
        <v>18</v>
      </c>
      <c r="D9" s="3">
        <v>300</v>
      </c>
      <c r="E9" s="2">
        <v>2228</v>
      </c>
      <c r="F9" s="2">
        <v>5</v>
      </c>
      <c r="G9" s="28"/>
      <c r="H9" s="2">
        <v>1.68</v>
      </c>
      <c r="I9" s="28"/>
      <c r="J9" s="1">
        <f t="shared" si="0"/>
        <v>33.599999999999994</v>
      </c>
      <c r="K9" s="35"/>
    </row>
    <row r="10" spans="1:16">
      <c r="A10" s="2" t="s">
        <v>15</v>
      </c>
      <c r="B10" s="70"/>
      <c r="C10" s="2" t="s">
        <v>19</v>
      </c>
      <c r="D10" s="3">
        <v>300</v>
      </c>
      <c r="E10" s="2" t="s">
        <v>20</v>
      </c>
      <c r="F10" s="2">
        <v>12</v>
      </c>
      <c r="G10" s="28"/>
      <c r="H10" s="2">
        <v>7.62</v>
      </c>
      <c r="I10" s="28"/>
      <c r="J10" s="1">
        <f t="shared" si="0"/>
        <v>63.5</v>
      </c>
      <c r="K10" s="35"/>
    </row>
    <row r="11" spans="1:16">
      <c r="A11" s="2" t="s">
        <v>15</v>
      </c>
      <c r="B11" s="70"/>
      <c r="C11" s="2" t="s">
        <v>19</v>
      </c>
      <c r="D11" s="3">
        <v>260</v>
      </c>
      <c r="E11" s="2">
        <v>2318</v>
      </c>
      <c r="F11" s="2">
        <v>5</v>
      </c>
      <c r="G11" s="28"/>
      <c r="H11" s="2">
        <v>0.2</v>
      </c>
      <c r="I11" s="28"/>
      <c r="J11" s="1">
        <f t="shared" si="0"/>
        <v>4</v>
      </c>
      <c r="K11" s="35"/>
    </row>
    <row r="12" spans="1:16">
      <c r="A12" s="2" t="s">
        <v>15</v>
      </c>
      <c r="B12" s="71"/>
      <c r="C12" s="2" t="s">
        <v>21</v>
      </c>
      <c r="D12" s="3">
        <v>45</v>
      </c>
      <c r="E12" s="2" t="s">
        <v>22</v>
      </c>
      <c r="F12" s="2">
        <v>2</v>
      </c>
      <c r="G12" s="28"/>
      <c r="H12" s="2">
        <v>0.7</v>
      </c>
      <c r="I12" s="28"/>
      <c r="J12" s="1">
        <f t="shared" si="0"/>
        <v>35</v>
      </c>
      <c r="K12" s="35"/>
    </row>
    <row r="13" spans="1:16">
      <c r="A13" s="1" t="s">
        <v>15</v>
      </c>
      <c r="B13" s="47"/>
      <c r="C13" s="1" t="s">
        <v>6</v>
      </c>
      <c r="D13" s="4">
        <v>1730</v>
      </c>
      <c r="E13" s="1"/>
      <c r="F13" s="1">
        <f>SUM(F4:F12)</f>
        <v>109</v>
      </c>
      <c r="G13" s="47">
        <f>F13*255/100</f>
        <v>277.95</v>
      </c>
      <c r="H13" s="1">
        <f>SUM(H4:H12)</f>
        <v>73.100000000000009</v>
      </c>
      <c r="I13" s="47">
        <f>H13*255/100</f>
        <v>186.40500000000003</v>
      </c>
      <c r="J13" s="1">
        <f t="shared" si="0"/>
        <v>67.064220183486242</v>
      </c>
      <c r="K13" s="33">
        <f>I13/G13%</f>
        <v>67.064220183486242</v>
      </c>
    </row>
    <row r="14" spans="1:16">
      <c r="B14" s="25" t="s">
        <v>68</v>
      </c>
      <c r="C14" s="25" t="s">
        <v>165</v>
      </c>
      <c r="D14" s="11"/>
      <c r="E14" s="25" t="s">
        <v>166</v>
      </c>
      <c r="F14" s="44">
        <v>0</v>
      </c>
      <c r="G14">
        <v>0</v>
      </c>
      <c r="I14">
        <f>2.4*53/100</f>
        <v>1.2719999999999998</v>
      </c>
    </row>
    <row r="15" spans="1:16">
      <c r="B15" s="25" t="s">
        <v>69</v>
      </c>
      <c r="C15" s="25" t="s">
        <v>165</v>
      </c>
      <c r="E15" s="25" t="s">
        <v>167</v>
      </c>
      <c r="F15" s="44">
        <v>0</v>
      </c>
      <c r="G15">
        <v>0</v>
      </c>
      <c r="I15">
        <v>1.04</v>
      </c>
    </row>
    <row r="16" spans="1:16">
      <c r="A16" s="35"/>
      <c r="B16" s="35" t="s">
        <v>168</v>
      </c>
      <c r="C16" s="35" t="s">
        <v>6</v>
      </c>
      <c r="D16" s="35"/>
      <c r="E16" s="35"/>
      <c r="F16" s="35"/>
      <c r="G16" s="47">
        <v>277.95</v>
      </c>
      <c r="H16" s="35"/>
      <c r="I16" s="35">
        <f>SUM(I13:I15)</f>
        <v>188.71700000000001</v>
      </c>
      <c r="J16" s="35"/>
      <c r="K16" s="35">
        <f>I16/G16%</f>
        <v>67.896024464831811</v>
      </c>
    </row>
    <row r="19" spans="1:7">
      <c r="A19" s="1" t="s">
        <v>0</v>
      </c>
      <c r="B19" s="47"/>
      <c r="C19" s="1" t="s">
        <v>3</v>
      </c>
      <c r="D19" s="1" t="s">
        <v>4</v>
      </c>
      <c r="E19" s="1" t="s">
        <v>7</v>
      </c>
      <c r="F19" s="12" t="s">
        <v>23</v>
      </c>
      <c r="G19" s="51"/>
    </row>
    <row r="20" spans="1:7">
      <c r="A20" s="49" t="s">
        <v>15</v>
      </c>
      <c r="B20" s="26"/>
      <c r="C20" s="2" t="s">
        <v>11</v>
      </c>
      <c r="D20" s="2">
        <v>0</v>
      </c>
      <c r="E20" s="2">
        <v>2.4</v>
      </c>
      <c r="F20" s="1" t="e">
        <f>E20/D20*100</f>
        <v>#DIV/0!</v>
      </c>
      <c r="G20" s="52"/>
    </row>
    <row r="21" spans="1:7">
      <c r="A21" s="49" t="s">
        <v>15</v>
      </c>
      <c r="B21" s="26"/>
      <c r="C21" s="2" t="s">
        <v>12</v>
      </c>
      <c r="D21" s="2">
        <v>0</v>
      </c>
      <c r="E21" s="2">
        <v>0.4</v>
      </c>
      <c r="F21" s="1" t="e">
        <f t="shared" ref="F21:F22" si="1">E21/D21*100</f>
        <v>#DIV/0!</v>
      </c>
      <c r="G21" s="52"/>
    </row>
    <row r="22" spans="1:7">
      <c r="A22" s="50" t="s">
        <v>15</v>
      </c>
      <c r="B22" s="48"/>
      <c r="C22" s="1" t="s">
        <v>6</v>
      </c>
      <c r="D22" s="1">
        <f>SUM(D20:D21)</f>
        <v>0</v>
      </c>
      <c r="E22" s="1">
        <f>SUM(E20:E21)</f>
        <v>2.8</v>
      </c>
      <c r="F22" s="1" t="e">
        <f t="shared" si="1"/>
        <v>#DIV/0!</v>
      </c>
      <c r="G22" s="52"/>
    </row>
  </sheetData>
  <mergeCells count="6">
    <mergeCell ref="N3:P3"/>
    <mergeCell ref="N4:P4"/>
    <mergeCell ref="A1:K1"/>
    <mergeCell ref="B4:B12"/>
    <mergeCell ref="C7:C8"/>
    <mergeCell ref="D7:D8"/>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dimension ref="A1:I100"/>
  <sheetViews>
    <sheetView workbookViewId="0">
      <selection sqref="A1:A2"/>
    </sheetView>
  </sheetViews>
  <sheetFormatPr defaultRowHeight="14.5"/>
  <sheetData>
    <row r="1" spans="1:9">
      <c r="A1" s="85" t="s">
        <v>538</v>
      </c>
      <c r="B1" s="86" t="s">
        <v>539</v>
      </c>
      <c r="C1" s="85" t="s">
        <v>540</v>
      </c>
      <c r="D1" s="85" t="s">
        <v>541</v>
      </c>
      <c r="E1" s="85" t="s">
        <v>542</v>
      </c>
      <c r="F1" s="85" t="s">
        <v>223</v>
      </c>
      <c r="G1" s="85" t="s">
        <v>174</v>
      </c>
      <c r="H1" s="85" t="s">
        <v>175</v>
      </c>
      <c r="I1" s="85" t="s">
        <v>543</v>
      </c>
    </row>
    <row r="2" spans="1:9">
      <c r="A2" s="87"/>
      <c r="B2" s="87"/>
      <c r="C2" s="87"/>
      <c r="D2" s="87"/>
      <c r="E2" s="87"/>
      <c r="F2" s="87"/>
      <c r="G2" s="87"/>
      <c r="H2" s="87"/>
      <c r="I2" s="87"/>
    </row>
    <row r="3" spans="1:9">
      <c r="A3" s="88" t="s">
        <v>207</v>
      </c>
      <c r="B3" s="88" t="s">
        <v>544</v>
      </c>
      <c r="C3" s="88">
        <v>2111</v>
      </c>
      <c r="D3" s="88" t="s">
        <v>545</v>
      </c>
      <c r="E3" s="88">
        <v>7999407416</v>
      </c>
      <c r="F3" s="88" t="s">
        <v>546</v>
      </c>
      <c r="G3" s="88" t="s">
        <v>207</v>
      </c>
      <c r="H3" s="88" t="s">
        <v>547</v>
      </c>
      <c r="I3" s="88">
        <v>11</v>
      </c>
    </row>
    <row r="4" spans="1:9">
      <c r="A4" s="88" t="s">
        <v>207</v>
      </c>
      <c r="B4" s="88" t="s">
        <v>544</v>
      </c>
      <c r="C4" s="88">
        <v>2111</v>
      </c>
      <c r="D4" s="88" t="s">
        <v>548</v>
      </c>
      <c r="E4" s="88">
        <v>7354678722</v>
      </c>
      <c r="F4" s="88" t="s">
        <v>549</v>
      </c>
      <c r="G4" s="88" t="s">
        <v>207</v>
      </c>
      <c r="H4" s="88" t="s">
        <v>547</v>
      </c>
      <c r="I4" s="88">
        <v>13</v>
      </c>
    </row>
    <row r="5" spans="1:9">
      <c r="A5" s="88" t="s">
        <v>207</v>
      </c>
      <c r="B5" s="88" t="s">
        <v>544</v>
      </c>
      <c r="C5" s="88" t="s">
        <v>550</v>
      </c>
      <c r="D5" s="88" t="s">
        <v>551</v>
      </c>
      <c r="E5" s="88">
        <v>7974399507</v>
      </c>
      <c r="F5" s="88" t="s">
        <v>552</v>
      </c>
      <c r="G5" s="88" t="s">
        <v>207</v>
      </c>
      <c r="H5" s="88" t="s">
        <v>547</v>
      </c>
      <c r="I5" s="88">
        <v>29</v>
      </c>
    </row>
    <row r="6" spans="1:9">
      <c r="A6" s="88" t="s">
        <v>207</v>
      </c>
      <c r="B6" s="88" t="s">
        <v>544</v>
      </c>
      <c r="C6" s="88">
        <v>2233</v>
      </c>
      <c r="D6" s="88" t="s">
        <v>553</v>
      </c>
      <c r="E6" s="88">
        <v>7879013312</v>
      </c>
      <c r="F6" s="88" t="s">
        <v>554</v>
      </c>
      <c r="G6" s="88" t="s">
        <v>207</v>
      </c>
      <c r="H6" s="88" t="s">
        <v>547</v>
      </c>
      <c r="I6" s="88">
        <v>21</v>
      </c>
    </row>
    <row r="7" spans="1:9">
      <c r="A7" s="88" t="s">
        <v>207</v>
      </c>
      <c r="B7" s="88" t="s">
        <v>544</v>
      </c>
      <c r="C7" s="88">
        <v>2233</v>
      </c>
      <c r="D7" s="88" t="s">
        <v>555</v>
      </c>
      <c r="E7" s="88">
        <v>8839973385</v>
      </c>
      <c r="F7" s="88" t="s">
        <v>556</v>
      </c>
      <c r="G7" s="88" t="s">
        <v>207</v>
      </c>
      <c r="H7" s="88" t="s">
        <v>547</v>
      </c>
      <c r="I7" s="88">
        <v>23</v>
      </c>
    </row>
    <row r="8" spans="1:9">
      <c r="A8" s="88" t="s">
        <v>207</v>
      </c>
      <c r="B8" s="88" t="s">
        <v>544</v>
      </c>
      <c r="C8" s="88">
        <v>2111</v>
      </c>
      <c r="D8" s="88" t="s">
        <v>557</v>
      </c>
      <c r="E8" s="88">
        <v>6266985112</v>
      </c>
      <c r="F8" s="88" t="s">
        <v>558</v>
      </c>
      <c r="G8" s="88" t="s">
        <v>207</v>
      </c>
      <c r="H8" s="88" t="s">
        <v>547</v>
      </c>
      <c r="I8" s="88">
        <v>10</v>
      </c>
    </row>
    <row r="9" spans="1:9">
      <c r="A9" s="88" t="s">
        <v>207</v>
      </c>
      <c r="B9" s="88" t="s">
        <v>544</v>
      </c>
      <c r="C9" s="88">
        <v>2111</v>
      </c>
      <c r="D9" s="88" t="s">
        <v>559</v>
      </c>
      <c r="E9" s="88">
        <v>8815583508</v>
      </c>
      <c r="F9" s="88" t="s">
        <v>560</v>
      </c>
      <c r="G9" s="88" t="s">
        <v>207</v>
      </c>
      <c r="H9" s="88" t="s">
        <v>547</v>
      </c>
      <c r="I9" s="88">
        <v>21</v>
      </c>
    </row>
    <row r="10" spans="1:9">
      <c r="A10" s="88" t="s">
        <v>207</v>
      </c>
      <c r="B10" s="88" t="s">
        <v>544</v>
      </c>
      <c r="C10" s="88">
        <v>2111</v>
      </c>
      <c r="D10" s="88" t="s">
        <v>561</v>
      </c>
      <c r="E10" s="88">
        <v>6260370725</v>
      </c>
      <c r="F10" s="88" t="s">
        <v>562</v>
      </c>
      <c r="G10" s="88" t="s">
        <v>207</v>
      </c>
      <c r="H10" s="88" t="s">
        <v>547</v>
      </c>
      <c r="I10" s="88">
        <v>15</v>
      </c>
    </row>
    <row r="11" spans="1:9">
      <c r="A11" s="88" t="s">
        <v>207</v>
      </c>
      <c r="B11" s="88" t="s">
        <v>544</v>
      </c>
      <c r="C11" s="88">
        <v>2111</v>
      </c>
      <c r="D11" s="88" t="s">
        <v>563</v>
      </c>
      <c r="E11" s="88">
        <v>6267834827</v>
      </c>
      <c r="F11" s="88" t="s">
        <v>564</v>
      </c>
      <c r="G11" s="88" t="s">
        <v>207</v>
      </c>
      <c r="H11" s="88" t="s">
        <v>547</v>
      </c>
      <c r="I11" s="88">
        <v>19</v>
      </c>
    </row>
    <row r="12" spans="1:9">
      <c r="A12" s="88" t="s">
        <v>207</v>
      </c>
      <c r="B12" s="88" t="s">
        <v>544</v>
      </c>
      <c r="C12" s="88">
        <v>2111</v>
      </c>
      <c r="D12" s="88" t="s">
        <v>565</v>
      </c>
      <c r="E12" s="88">
        <v>6264554079</v>
      </c>
      <c r="F12" s="88" t="s">
        <v>566</v>
      </c>
      <c r="G12" s="88" t="s">
        <v>207</v>
      </c>
      <c r="H12" s="88" t="s">
        <v>547</v>
      </c>
      <c r="I12" s="88">
        <v>22</v>
      </c>
    </row>
    <row r="13" spans="1:9">
      <c r="A13" s="88" t="s">
        <v>207</v>
      </c>
      <c r="B13" s="88" t="s">
        <v>544</v>
      </c>
      <c r="C13" s="88">
        <v>2111</v>
      </c>
      <c r="D13" s="88" t="s">
        <v>567</v>
      </c>
      <c r="E13" s="88">
        <v>8818822799</v>
      </c>
      <c r="F13" s="88" t="s">
        <v>568</v>
      </c>
      <c r="G13" s="88" t="s">
        <v>207</v>
      </c>
      <c r="H13" s="88" t="s">
        <v>547</v>
      </c>
      <c r="I13" s="88">
        <v>19</v>
      </c>
    </row>
    <row r="14" spans="1:9">
      <c r="A14" s="88" t="s">
        <v>207</v>
      </c>
      <c r="B14" s="88" t="s">
        <v>544</v>
      </c>
      <c r="C14" s="88">
        <v>2111</v>
      </c>
      <c r="D14" s="88" t="s">
        <v>569</v>
      </c>
      <c r="E14" s="88">
        <v>7506427236</v>
      </c>
      <c r="F14" s="88" t="s">
        <v>570</v>
      </c>
      <c r="G14" s="88" t="s">
        <v>207</v>
      </c>
      <c r="H14" s="88" t="s">
        <v>547</v>
      </c>
      <c r="I14" s="88">
        <v>24</v>
      </c>
    </row>
    <row r="15" spans="1:9">
      <c r="A15" s="88" t="s">
        <v>207</v>
      </c>
      <c r="B15" s="88" t="s">
        <v>544</v>
      </c>
      <c r="C15" s="88">
        <v>2111</v>
      </c>
      <c r="D15" s="88" t="s">
        <v>571</v>
      </c>
      <c r="E15" s="88">
        <v>7805925011</v>
      </c>
      <c r="F15" s="88" t="s">
        <v>572</v>
      </c>
      <c r="G15" s="88" t="s">
        <v>207</v>
      </c>
      <c r="H15" s="88" t="s">
        <v>547</v>
      </c>
      <c r="I15" s="88">
        <v>13</v>
      </c>
    </row>
    <row r="16" spans="1:9">
      <c r="A16" s="88" t="s">
        <v>207</v>
      </c>
      <c r="B16" s="88" t="s">
        <v>544</v>
      </c>
      <c r="C16" s="88">
        <v>2111</v>
      </c>
      <c r="D16" s="88" t="s">
        <v>573</v>
      </c>
      <c r="E16" s="88">
        <v>9301993660</v>
      </c>
      <c r="F16" s="88" t="s">
        <v>574</v>
      </c>
      <c r="G16" s="88" t="s">
        <v>207</v>
      </c>
      <c r="H16" s="88" t="s">
        <v>547</v>
      </c>
      <c r="I16" s="88">
        <v>17</v>
      </c>
    </row>
    <row r="17" spans="1:9">
      <c r="A17" s="88" t="s">
        <v>207</v>
      </c>
      <c r="B17" s="88" t="s">
        <v>544</v>
      </c>
      <c r="C17" s="88">
        <v>2111</v>
      </c>
      <c r="D17" s="88" t="s">
        <v>575</v>
      </c>
      <c r="E17" s="88">
        <v>6268647144</v>
      </c>
      <c r="F17" s="88" t="s">
        <v>576</v>
      </c>
      <c r="G17" s="88" t="s">
        <v>207</v>
      </c>
      <c r="H17" s="88" t="s">
        <v>547</v>
      </c>
      <c r="I17" s="88">
        <v>15</v>
      </c>
    </row>
    <row r="18" spans="1:9">
      <c r="A18" s="88" t="s">
        <v>207</v>
      </c>
      <c r="B18" s="88" t="s">
        <v>544</v>
      </c>
      <c r="C18" s="88">
        <v>2111</v>
      </c>
      <c r="D18" s="88" t="s">
        <v>577</v>
      </c>
      <c r="E18" s="88">
        <v>9754022732</v>
      </c>
      <c r="F18" s="88" t="s">
        <v>578</v>
      </c>
      <c r="G18" s="88" t="s">
        <v>207</v>
      </c>
      <c r="H18" s="88" t="s">
        <v>547</v>
      </c>
      <c r="I18" s="88">
        <v>31</v>
      </c>
    </row>
    <row r="19" spans="1:9">
      <c r="A19" s="88" t="s">
        <v>207</v>
      </c>
      <c r="B19" s="88" t="s">
        <v>544</v>
      </c>
      <c r="C19" s="88">
        <v>2111</v>
      </c>
      <c r="D19" s="88" t="s">
        <v>579</v>
      </c>
      <c r="E19" s="88">
        <v>8817946644</v>
      </c>
      <c r="F19" s="88" t="s">
        <v>580</v>
      </c>
      <c r="G19" s="88" t="s">
        <v>207</v>
      </c>
      <c r="H19" s="88" t="s">
        <v>547</v>
      </c>
      <c r="I19" s="88">
        <v>18</v>
      </c>
    </row>
    <row r="20" spans="1:9">
      <c r="A20" s="88" t="s">
        <v>207</v>
      </c>
      <c r="B20" s="88" t="s">
        <v>544</v>
      </c>
      <c r="C20" s="88">
        <v>2111</v>
      </c>
      <c r="D20" s="88" t="s">
        <v>581</v>
      </c>
      <c r="E20" s="88">
        <v>7723842033</v>
      </c>
      <c r="F20" s="88" t="s">
        <v>582</v>
      </c>
      <c r="G20" s="88" t="s">
        <v>207</v>
      </c>
      <c r="H20" s="88" t="s">
        <v>547</v>
      </c>
      <c r="I20" s="88">
        <v>10</v>
      </c>
    </row>
    <row r="21" spans="1:9">
      <c r="A21" s="88" t="s">
        <v>207</v>
      </c>
      <c r="B21" s="88" t="s">
        <v>544</v>
      </c>
      <c r="C21" s="88" t="s">
        <v>583</v>
      </c>
      <c r="D21" s="88" t="s">
        <v>584</v>
      </c>
      <c r="E21" s="88">
        <v>7693924017</v>
      </c>
      <c r="F21" s="88" t="s">
        <v>585</v>
      </c>
      <c r="G21" s="88" t="s">
        <v>207</v>
      </c>
      <c r="H21" s="88" t="s">
        <v>547</v>
      </c>
      <c r="I21" s="88">
        <v>11</v>
      </c>
    </row>
    <row r="22" spans="1:9">
      <c r="A22" s="88" t="s">
        <v>207</v>
      </c>
      <c r="B22" s="88" t="s">
        <v>544</v>
      </c>
      <c r="C22" s="88">
        <v>2233</v>
      </c>
      <c r="D22" s="88" t="s">
        <v>586</v>
      </c>
      <c r="E22" s="88">
        <v>8839973385</v>
      </c>
      <c r="F22" s="88" t="s">
        <v>587</v>
      </c>
      <c r="G22" s="88" t="s">
        <v>207</v>
      </c>
      <c r="H22" s="88" t="s">
        <v>547</v>
      </c>
      <c r="I22" s="88">
        <v>20</v>
      </c>
    </row>
    <row r="23" spans="1:9">
      <c r="A23" s="88" t="s">
        <v>207</v>
      </c>
      <c r="B23" s="88" t="s">
        <v>544</v>
      </c>
      <c r="C23" s="88">
        <v>2377</v>
      </c>
      <c r="D23" s="88" t="s">
        <v>588</v>
      </c>
      <c r="E23" s="88">
        <v>6264007770</v>
      </c>
      <c r="F23" s="88" t="s">
        <v>589</v>
      </c>
      <c r="G23" s="88" t="s">
        <v>207</v>
      </c>
      <c r="H23" s="88" t="s">
        <v>547</v>
      </c>
      <c r="I23" s="88">
        <v>21</v>
      </c>
    </row>
    <row r="24" spans="1:9">
      <c r="A24" s="88" t="s">
        <v>207</v>
      </c>
      <c r="B24" s="88" t="s">
        <v>544</v>
      </c>
      <c r="C24" s="88">
        <v>2111</v>
      </c>
      <c r="D24" s="88" t="s">
        <v>590</v>
      </c>
      <c r="E24" s="88">
        <v>7987031447</v>
      </c>
      <c r="F24" s="88" t="s">
        <v>591</v>
      </c>
      <c r="G24" s="88" t="s">
        <v>207</v>
      </c>
      <c r="H24" s="88" t="s">
        <v>547</v>
      </c>
      <c r="I24" s="88">
        <v>19</v>
      </c>
    </row>
    <row r="25" spans="1:9">
      <c r="A25" s="88" t="s">
        <v>207</v>
      </c>
      <c r="B25" s="88" t="s">
        <v>544</v>
      </c>
      <c r="C25" s="88">
        <v>2111</v>
      </c>
      <c r="D25" s="88" t="s">
        <v>592</v>
      </c>
      <c r="E25" s="88">
        <v>8435493638</v>
      </c>
      <c r="F25" s="88" t="s">
        <v>593</v>
      </c>
      <c r="G25" s="88" t="s">
        <v>207</v>
      </c>
      <c r="H25" s="88" t="s">
        <v>547</v>
      </c>
      <c r="I25" s="88">
        <v>13</v>
      </c>
    </row>
    <row r="26" spans="1:9">
      <c r="A26" s="88" t="s">
        <v>207</v>
      </c>
      <c r="B26" s="88" t="s">
        <v>544</v>
      </c>
      <c r="C26" s="88">
        <v>2111</v>
      </c>
      <c r="D26" s="88" t="s">
        <v>594</v>
      </c>
      <c r="E26" s="88">
        <v>9770738253</v>
      </c>
      <c r="F26" s="88" t="s">
        <v>595</v>
      </c>
      <c r="G26" s="88" t="s">
        <v>207</v>
      </c>
      <c r="H26" s="88" t="s">
        <v>547</v>
      </c>
      <c r="I26" s="88">
        <v>12</v>
      </c>
    </row>
    <row r="27" spans="1:9">
      <c r="A27" s="88" t="s">
        <v>207</v>
      </c>
      <c r="B27" s="88" t="s">
        <v>544</v>
      </c>
      <c r="C27" s="88" t="s">
        <v>596</v>
      </c>
      <c r="D27" s="88" t="s">
        <v>597</v>
      </c>
      <c r="E27" s="88">
        <v>9617689785</v>
      </c>
      <c r="F27" s="88" t="s">
        <v>598</v>
      </c>
      <c r="G27" s="88" t="s">
        <v>207</v>
      </c>
      <c r="H27" s="88" t="s">
        <v>547</v>
      </c>
      <c r="I27" s="88">
        <v>15</v>
      </c>
    </row>
    <row r="28" spans="1:9">
      <c r="A28" s="88" t="s">
        <v>207</v>
      </c>
      <c r="B28" s="88" t="s">
        <v>544</v>
      </c>
      <c r="C28" s="88">
        <v>2111</v>
      </c>
      <c r="D28" s="88" t="s">
        <v>599</v>
      </c>
      <c r="E28" s="88">
        <v>6267066718</v>
      </c>
      <c r="F28" s="88" t="s">
        <v>600</v>
      </c>
      <c r="G28" s="88" t="s">
        <v>207</v>
      </c>
      <c r="H28" s="88" t="s">
        <v>547</v>
      </c>
      <c r="I28" s="88">
        <v>18</v>
      </c>
    </row>
    <row r="29" spans="1:9">
      <c r="A29" s="88" t="s">
        <v>207</v>
      </c>
      <c r="B29" s="88" t="s">
        <v>544</v>
      </c>
      <c r="C29" s="88">
        <v>2233</v>
      </c>
      <c r="D29" s="88" t="s">
        <v>601</v>
      </c>
      <c r="E29" s="88">
        <v>8305041010</v>
      </c>
      <c r="F29" s="88" t="s">
        <v>602</v>
      </c>
      <c r="G29" s="88" t="s">
        <v>207</v>
      </c>
      <c r="H29" s="88" t="s">
        <v>547</v>
      </c>
      <c r="I29" s="88">
        <v>15</v>
      </c>
    </row>
    <row r="30" spans="1:9">
      <c r="A30" s="88" t="s">
        <v>207</v>
      </c>
      <c r="B30" s="88" t="s">
        <v>544</v>
      </c>
      <c r="C30" s="88">
        <v>2111</v>
      </c>
      <c r="D30" s="88" t="s">
        <v>603</v>
      </c>
      <c r="E30" s="88">
        <v>8305685155</v>
      </c>
      <c r="F30" s="88" t="s">
        <v>604</v>
      </c>
      <c r="G30" s="88" t="s">
        <v>207</v>
      </c>
      <c r="H30" s="88" t="s">
        <v>547</v>
      </c>
      <c r="I30" s="88">
        <v>20</v>
      </c>
    </row>
    <row r="31" spans="1:9">
      <c r="A31" s="88" t="s">
        <v>207</v>
      </c>
      <c r="B31" s="88" t="s">
        <v>544</v>
      </c>
      <c r="C31" s="88">
        <v>2111</v>
      </c>
      <c r="D31" s="88" t="s">
        <v>605</v>
      </c>
      <c r="E31" s="88">
        <v>9399268999</v>
      </c>
      <c r="F31" s="88" t="s">
        <v>606</v>
      </c>
      <c r="G31" s="88" t="s">
        <v>207</v>
      </c>
      <c r="H31" s="88" t="s">
        <v>547</v>
      </c>
      <c r="I31" s="88">
        <v>20</v>
      </c>
    </row>
    <row r="32" spans="1:9">
      <c r="A32" s="88" t="s">
        <v>207</v>
      </c>
      <c r="B32" s="88" t="s">
        <v>544</v>
      </c>
      <c r="C32" s="88">
        <v>2111</v>
      </c>
      <c r="D32" s="88" t="s">
        <v>607</v>
      </c>
      <c r="E32" s="88">
        <v>7067670381</v>
      </c>
      <c r="F32" s="88" t="s">
        <v>608</v>
      </c>
      <c r="G32" s="88" t="s">
        <v>207</v>
      </c>
      <c r="H32" s="88" t="s">
        <v>547</v>
      </c>
      <c r="I32" s="88">
        <v>20</v>
      </c>
    </row>
    <row r="33" spans="1:9">
      <c r="A33" s="88" t="s">
        <v>207</v>
      </c>
      <c r="B33" s="88" t="s">
        <v>544</v>
      </c>
      <c r="C33" s="88">
        <v>2233</v>
      </c>
      <c r="D33" s="88" t="s">
        <v>609</v>
      </c>
      <c r="E33" s="88">
        <v>7828708235</v>
      </c>
      <c r="F33" s="88" t="s">
        <v>610</v>
      </c>
      <c r="G33" s="88" t="s">
        <v>207</v>
      </c>
      <c r="H33" s="88" t="s">
        <v>547</v>
      </c>
      <c r="I33" s="88">
        <v>10</v>
      </c>
    </row>
    <row r="34" spans="1:9">
      <c r="A34" s="88" t="s">
        <v>207</v>
      </c>
      <c r="B34" s="88" t="s">
        <v>544</v>
      </c>
      <c r="C34" s="88">
        <v>2111</v>
      </c>
      <c r="D34" s="88" t="s">
        <v>611</v>
      </c>
      <c r="E34" s="88">
        <v>9755994122</v>
      </c>
      <c r="F34" s="88" t="s">
        <v>612</v>
      </c>
      <c r="G34" s="88" t="s">
        <v>207</v>
      </c>
      <c r="H34" s="88" t="s">
        <v>547</v>
      </c>
      <c r="I34" s="88">
        <v>20</v>
      </c>
    </row>
    <row r="35" spans="1:9">
      <c r="A35" s="88" t="s">
        <v>207</v>
      </c>
      <c r="B35" s="88" t="s">
        <v>544</v>
      </c>
      <c r="C35" s="88">
        <v>22253</v>
      </c>
      <c r="D35" s="88" t="s">
        <v>613</v>
      </c>
      <c r="E35" s="88">
        <v>6263185482</v>
      </c>
      <c r="F35" s="88" t="s">
        <v>614</v>
      </c>
      <c r="G35" s="88" t="s">
        <v>207</v>
      </c>
      <c r="H35" s="88" t="s">
        <v>547</v>
      </c>
      <c r="I35" s="88">
        <v>14</v>
      </c>
    </row>
    <row r="36" spans="1:9">
      <c r="A36" s="88" t="s">
        <v>207</v>
      </c>
      <c r="B36" s="88" t="s">
        <v>544</v>
      </c>
      <c r="C36" s="88" t="s">
        <v>615</v>
      </c>
      <c r="D36" s="88" t="s">
        <v>616</v>
      </c>
      <c r="E36" s="88">
        <v>9098784715</v>
      </c>
      <c r="F36" s="88" t="s">
        <v>617</v>
      </c>
      <c r="G36" s="88" t="s">
        <v>207</v>
      </c>
      <c r="H36" s="88" t="s">
        <v>547</v>
      </c>
      <c r="I36" s="88">
        <v>18</v>
      </c>
    </row>
    <row r="37" spans="1:9">
      <c r="A37" s="88" t="s">
        <v>207</v>
      </c>
      <c r="B37" s="88" t="s">
        <v>544</v>
      </c>
      <c r="C37" s="88" t="s">
        <v>618</v>
      </c>
      <c r="D37" s="88" t="s">
        <v>619</v>
      </c>
      <c r="E37" s="88">
        <v>9131425679</v>
      </c>
      <c r="F37" s="88" t="s">
        <v>620</v>
      </c>
      <c r="G37" s="88" t="s">
        <v>207</v>
      </c>
      <c r="H37" s="88" t="s">
        <v>547</v>
      </c>
      <c r="I37" s="88">
        <v>20</v>
      </c>
    </row>
    <row r="38" spans="1:9">
      <c r="A38" s="88" t="s">
        <v>207</v>
      </c>
      <c r="B38" s="88" t="s">
        <v>544</v>
      </c>
      <c r="C38" s="88">
        <v>2233</v>
      </c>
      <c r="D38" s="88" t="s">
        <v>621</v>
      </c>
      <c r="E38" s="88"/>
      <c r="F38" s="88" t="s">
        <v>622</v>
      </c>
      <c r="G38" s="88" t="s">
        <v>207</v>
      </c>
      <c r="H38" s="88" t="s">
        <v>547</v>
      </c>
      <c r="I38" s="88">
        <v>25</v>
      </c>
    </row>
    <row r="39" spans="1:9">
      <c r="A39" s="88" t="s">
        <v>207</v>
      </c>
      <c r="B39" s="88" t="s">
        <v>544</v>
      </c>
      <c r="C39" s="88">
        <v>2111</v>
      </c>
      <c r="D39" s="88" t="s">
        <v>623</v>
      </c>
      <c r="E39" s="88">
        <v>7329574431</v>
      </c>
      <c r="F39" s="88" t="s">
        <v>624</v>
      </c>
      <c r="G39" s="88" t="s">
        <v>207</v>
      </c>
      <c r="H39" s="88" t="s">
        <v>547</v>
      </c>
      <c r="I39" s="88">
        <v>22</v>
      </c>
    </row>
    <row r="40" spans="1:9">
      <c r="A40" s="88" t="s">
        <v>207</v>
      </c>
      <c r="B40" s="88" t="s">
        <v>544</v>
      </c>
      <c r="C40" s="88">
        <v>2253</v>
      </c>
      <c r="D40" s="88" t="s">
        <v>625</v>
      </c>
      <c r="E40" s="88">
        <v>6260922976</v>
      </c>
      <c r="F40" s="88" t="s">
        <v>626</v>
      </c>
      <c r="G40" s="88" t="s">
        <v>207</v>
      </c>
      <c r="H40" s="88" t="s">
        <v>547</v>
      </c>
      <c r="I40" s="88">
        <v>35</v>
      </c>
    </row>
    <row r="41" spans="1:9">
      <c r="A41" s="88" t="s">
        <v>207</v>
      </c>
      <c r="B41" s="88" t="s">
        <v>544</v>
      </c>
      <c r="C41" s="88">
        <v>2233</v>
      </c>
      <c r="D41" s="88" t="s">
        <v>627</v>
      </c>
      <c r="E41" s="88"/>
      <c r="F41" s="88" t="s">
        <v>628</v>
      </c>
      <c r="G41" s="88" t="s">
        <v>207</v>
      </c>
      <c r="H41" s="88" t="s">
        <v>547</v>
      </c>
      <c r="I41" s="88">
        <v>11</v>
      </c>
    </row>
    <row r="42" spans="1:9">
      <c r="A42" s="88" t="s">
        <v>207</v>
      </c>
      <c r="B42" s="88" t="s">
        <v>544</v>
      </c>
      <c r="C42" s="88">
        <v>2111</v>
      </c>
      <c r="D42" s="88" t="s">
        <v>629</v>
      </c>
      <c r="E42" s="88">
        <v>7354488051</v>
      </c>
      <c r="F42" s="88" t="s">
        <v>630</v>
      </c>
      <c r="G42" s="88" t="s">
        <v>207</v>
      </c>
      <c r="H42" s="88" t="s">
        <v>547</v>
      </c>
      <c r="I42" s="88">
        <v>21</v>
      </c>
    </row>
    <row r="43" spans="1:9">
      <c r="A43" s="88" t="s">
        <v>207</v>
      </c>
      <c r="B43" s="88" t="s">
        <v>544</v>
      </c>
      <c r="C43" s="88"/>
      <c r="D43" s="88"/>
      <c r="E43" s="88"/>
      <c r="F43" s="88"/>
      <c r="G43" s="88"/>
      <c r="H43" s="88" t="s">
        <v>547</v>
      </c>
      <c r="I43" s="88"/>
    </row>
    <row r="44" spans="1:9">
      <c r="A44" s="88" t="s">
        <v>207</v>
      </c>
      <c r="B44" s="88" t="s">
        <v>544</v>
      </c>
      <c r="C44" s="88">
        <v>2233</v>
      </c>
      <c r="D44" s="88" t="s">
        <v>631</v>
      </c>
      <c r="E44" s="88">
        <v>6268057818</v>
      </c>
      <c r="F44" s="88" t="s">
        <v>632</v>
      </c>
      <c r="G44" s="88" t="s">
        <v>218</v>
      </c>
      <c r="H44" s="88" t="s">
        <v>547</v>
      </c>
      <c r="I44" s="88">
        <v>17</v>
      </c>
    </row>
    <row r="45" spans="1:9">
      <c r="A45" s="88" t="s">
        <v>207</v>
      </c>
      <c r="B45" s="88" t="s">
        <v>544</v>
      </c>
      <c r="C45" s="88">
        <v>2111</v>
      </c>
      <c r="D45" s="88" t="s">
        <v>633</v>
      </c>
      <c r="E45" s="88">
        <v>7806086557</v>
      </c>
      <c r="F45" s="88" t="s">
        <v>634</v>
      </c>
      <c r="G45" s="88" t="s">
        <v>218</v>
      </c>
      <c r="H45" s="88" t="s">
        <v>547</v>
      </c>
      <c r="I45" s="88">
        <v>22</v>
      </c>
    </row>
    <row r="46" spans="1:9">
      <c r="A46" s="88" t="s">
        <v>207</v>
      </c>
      <c r="B46" s="88" t="s">
        <v>544</v>
      </c>
      <c r="C46" s="88">
        <v>2111</v>
      </c>
      <c r="D46" s="88" t="s">
        <v>635</v>
      </c>
      <c r="E46" s="88">
        <v>6267894566</v>
      </c>
      <c r="F46" s="88" t="s">
        <v>636</v>
      </c>
      <c r="G46" s="88" t="s">
        <v>218</v>
      </c>
      <c r="H46" s="88" t="s">
        <v>547</v>
      </c>
      <c r="I46" s="88">
        <v>18</v>
      </c>
    </row>
    <row r="47" spans="1:9">
      <c r="A47" s="88" t="s">
        <v>207</v>
      </c>
      <c r="B47" s="88" t="s">
        <v>544</v>
      </c>
      <c r="C47" s="88">
        <v>2253</v>
      </c>
      <c r="D47" s="88" t="s">
        <v>637</v>
      </c>
      <c r="E47" s="88">
        <v>9651632975</v>
      </c>
      <c r="F47" s="88" t="s">
        <v>638</v>
      </c>
      <c r="G47" s="88" t="s">
        <v>218</v>
      </c>
      <c r="H47" s="88" t="s">
        <v>547</v>
      </c>
      <c r="I47" s="88">
        <v>14</v>
      </c>
    </row>
    <row r="48" spans="1:9">
      <c r="A48" s="88" t="s">
        <v>207</v>
      </c>
      <c r="B48" s="88" t="s">
        <v>544</v>
      </c>
      <c r="C48" s="88">
        <v>2111</v>
      </c>
      <c r="D48" s="88" t="s">
        <v>639</v>
      </c>
      <c r="E48" s="88">
        <v>9406218333</v>
      </c>
      <c r="F48" s="88" t="s">
        <v>640</v>
      </c>
      <c r="G48" s="88" t="s">
        <v>218</v>
      </c>
      <c r="H48" s="88" t="s">
        <v>547</v>
      </c>
      <c r="I48" s="88">
        <v>20</v>
      </c>
    </row>
    <row r="49" spans="1:9">
      <c r="A49" s="88" t="s">
        <v>207</v>
      </c>
      <c r="B49" s="88" t="s">
        <v>544</v>
      </c>
      <c r="C49" s="88">
        <v>2111</v>
      </c>
      <c r="D49" s="88" t="s">
        <v>641</v>
      </c>
      <c r="E49" s="88">
        <v>6269816249</v>
      </c>
      <c r="F49" s="88" t="s">
        <v>642</v>
      </c>
      <c r="G49" s="88" t="s">
        <v>218</v>
      </c>
      <c r="H49" s="88" t="s">
        <v>547</v>
      </c>
      <c r="I49" s="88">
        <v>15</v>
      </c>
    </row>
    <row r="50" spans="1:9">
      <c r="A50" s="88" t="s">
        <v>207</v>
      </c>
      <c r="B50" s="88" t="s">
        <v>544</v>
      </c>
      <c r="C50" s="88">
        <v>2111</v>
      </c>
      <c r="D50" s="88" t="s">
        <v>643</v>
      </c>
      <c r="E50" s="88">
        <v>6443086430</v>
      </c>
      <c r="F50" s="88" t="s">
        <v>644</v>
      </c>
      <c r="G50" s="88" t="s">
        <v>218</v>
      </c>
      <c r="H50" s="88" t="s">
        <v>547</v>
      </c>
      <c r="I50" s="88">
        <v>15</v>
      </c>
    </row>
    <row r="51" spans="1:9">
      <c r="A51" s="88" t="s">
        <v>207</v>
      </c>
      <c r="B51" s="88" t="s">
        <v>544</v>
      </c>
      <c r="C51" s="88">
        <v>2111</v>
      </c>
      <c r="D51" s="88" t="s">
        <v>645</v>
      </c>
      <c r="E51" s="88">
        <v>9575777980</v>
      </c>
      <c r="F51" s="88" t="s">
        <v>646</v>
      </c>
      <c r="G51" s="88" t="s">
        <v>218</v>
      </c>
      <c r="H51" s="88" t="s">
        <v>547</v>
      </c>
      <c r="I51" s="88">
        <v>20</v>
      </c>
    </row>
    <row r="52" spans="1:9">
      <c r="A52" s="88" t="s">
        <v>207</v>
      </c>
      <c r="B52" s="88" t="s">
        <v>544</v>
      </c>
      <c r="C52" s="88">
        <v>2111</v>
      </c>
      <c r="D52" s="88" t="s">
        <v>647</v>
      </c>
      <c r="E52" s="88">
        <v>7987466717</v>
      </c>
      <c r="F52" s="88" t="s">
        <v>648</v>
      </c>
      <c r="G52" s="88" t="s">
        <v>216</v>
      </c>
      <c r="H52" s="88" t="s">
        <v>547</v>
      </c>
      <c r="I52" s="88">
        <v>25</v>
      </c>
    </row>
    <row r="53" spans="1:9">
      <c r="A53" s="88" t="s">
        <v>207</v>
      </c>
      <c r="B53" s="88" t="s">
        <v>544</v>
      </c>
      <c r="C53" s="88">
        <v>2111</v>
      </c>
      <c r="D53" s="88" t="s">
        <v>649</v>
      </c>
      <c r="E53" s="88">
        <v>7089855815</v>
      </c>
      <c r="F53" s="88" t="s">
        <v>650</v>
      </c>
      <c r="G53" s="88" t="s">
        <v>216</v>
      </c>
      <c r="H53" s="88" t="s">
        <v>547</v>
      </c>
      <c r="I53" s="88">
        <v>20</v>
      </c>
    </row>
    <row r="54" spans="1:9">
      <c r="A54" s="88" t="s">
        <v>207</v>
      </c>
      <c r="B54" s="88" t="s">
        <v>544</v>
      </c>
      <c r="C54" s="88">
        <v>2318</v>
      </c>
      <c r="D54" s="88" t="s">
        <v>651</v>
      </c>
      <c r="E54" s="88">
        <v>7970029631</v>
      </c>
      <c r="F54" s="88" t="s">
        <v>652</v>
      </c>
      <c r="G54" s="88" t="s">
        <v>216</v>
      </c>
      <c r="H54" s="88" t="s">
        <v>547</v>
      </c>
      <c r="I54" s="88">
        <v>25</v>
      </c>
    </row>
    <row r="55" spans="1:9">
      <c r="A55" s="88" t="s">
        <v>207</v>
      </c>
      <c r="B55" s="88" t="s">
        <v>544</v>
      </c>
      <c r="C55" s="88">
        <v>2111</v>
      </c>
      <c r="D55" s="88" t="s">
        <v>653</v>
      </c>
      <c r="E55" s="88">
        <v>7804968431</v>
      </c>
      <c r="F55" s="88" t="s">
        <v>654</v>
      </c>
      <c r="G55" s="88" t="s">
        <v>216</v>
      </c>
      <c r="H55" s="88" t="s">
        <v>547</v>
      </c>
      <c r="I55" s="88">
        <v>19</v>
      </c>
    </row>
    <row r="56" spans="1:9">
      <c r="A56" s="88" t="s">
        <v>207</v>
      </c>
      <c r="B56" s="88" t="s">
        <v>544</v>
      </c>
      <c r="C56" s="88">
        <v>2111</v>
      </c>
      <c r="D56" s="88" t="s">
        <v>655</v>
      </c>
      <c r="E56" s="88">
        <v>6263395545</v>
      </c>
      <c r="F56" s="88" t="s">
        <v>656</v>
      </c>
      <c r="G56" s="88" t="s">
        <v>216</v>
      </c>
      <c r="H56" s="88" t="s">
        <v>547</v>
      </c>
      <c r="I56" s="88">
        <v>25</v>
      </c>
    </row>
    <row r="57" spans="1:9">
      <c r="A57" s="88" t="s">
        <v>207</v>
      </c>
      <c r="B57" s="88" t="s">
        <v>544</v>
      </c>
      <c r="C57" s="88">
        <v>2111</v>
      </c>
      <c r="D57" s="88" t="s">
        <v>657</v>
      </c>
      <c r="E57" s="88">
        <v>6265428794</v>
      </c>
      <c r="F57" s="88" t="s">
        <v>658</v>
      </c>
      <c r="G57" s="88" t="s">
        <v>216</v>
      </c>
      <c r="H57" s="88" t="s">
        <v>547</v>
      </c>
      <c r="I57" s="88">
        <v>16</v>
      </c>
    </row>
    <row r="58" spans="1:9">
      <c r="A58" s="88" t="s">
        <v>207</v>
      </c>
      <c r="B58" s="88" t="s">
        <v>544</v>
      </c>
      <c r="C58" s="88">
        <v>2111</v>
      </c>
      <c r="D58" s="88" t="s">
        <v>659</v>
      </c>
      <c r="E58" s="88">
        <v>8889543443</v>
      </c>
      <c r="F58" s="88" t="s">
        <v>660</v>
      </c>
      <c r="G58" s="88" t="s">
        <v>216</v>
      </c>
      <c r="H58" s="88" t="s">
        <v>547</v>
      </c>
      <c r="I58" s="88">
        <v>15</v>
      </c>
    </row>
    <row r="59" spans="1:9">
      <c r="A59" s="88" t="s">
        <v>207</v>
      </c>
      <c r="B59" s="88" t="s">
        <v>544</v>
      </c>
      <c r="C59" s="88">
        <v>22253</v>
      </c>
      <c r="D59" s="88" t="s">
        <v>661</v>
      </c>
      <c r="E59" s="88">
        <v>9399592199</v>
      </c>
      <c r="F59" s="88" t="s">
        <v>662</v>
      </c>
      <c r="G59" s="88" t="s">
        <v>216</v>
      </c>
      <c r="H59" s="88" t="s">
        <v>547</v>
      </c>
      <c r="I59" s="88">
        <v>20</v>
      </c>
    </row>
    <row r="60" spans="1:9">
      <c r="A60" s="88" t="s">
        <v>207</v>
      </c>
      <c r="B60" s="88" t="s">
        <v>544</v>
      </c>
      <c r="C60" s="88">
        <v>2111</v>
      </c>
      <c r="D60" s="88" t="s">
        <v>663</v>
      </c>
      <c r="E60" s="88">
        <v>9403867563</v>
      </c>
      <c r="F60" s="88" t="s">
        <v>664</v>
      </c>
      <c r="G60" s="88" t="s">
        <v>216</v>
      </c>
      <c r="H60" s="88" t="s">
        <v>547</v>
      </c>
      <c r="I60" s="88">
        <v>18</v>
      </c>
    </row>
    <row r="61" spans="1:9">
      <c r="A61" s="88" t="s">
        <v>207</v>
      </c>
      <c r="B61" s="88" t="s">
        <v>544</v>
      </c>
      <c r="C61" s="88">
        <v>2111</v>
      </c>
      <c r="D61" s="88" t="s">
        <v>665</v>
      </c>
      <c r="E61" s="88">
        <v>6260674453</v>
      </c>
      <c r="F61" s="88" t="s">
        <v>666</v>
      </c>
      <c r="G61" s="88" t="s">
        <v>216</v>
      </c>
      <c r="H61" s="88" t="s">
        <v>547</v>
      </c>
      <c r="I61" s="88">
        <v>15</v>
      </c>
    </row>
    <row r="62" spans="1:9">
      <c r="A62" s="88" t="s">
        <v>207</v>
      </c>
      <c r="B62" s="88" t="s">
        <v>544</v>
      </c>
      <c r="C62" s="88">
        <v>2253</v>
      </c>
      <c r="D62" s="88" t="s">
        <v>667</v>
      </c>
      <c r="E62" s="88">
        <v>8815532061</v>
      </c>
      <c r="F62" s="88" t="s">
        <v>668</v>
      </c>
      <c r="G62" s="88" t="s">
        <v>216</v>
      </c>
      <c r="H62" s="88" t="s">
        <v>547</v>
      </c>
      <c r="I62" s="88">
        <v>19</v>
      </c>
    </row>
    <row r="63" spans="1:9">
      <c r="A63" s="88" t="s">
        <v>207</v>
      </c>
      <c r="B63" s="88" t="s">
        <v>544</v>
      </c>
      <c r="C63" s="88">
        <v>2233</v>
      </c>
      <c r="D63" s="88" t="s">
        <v>669</v>
      </c>
      <c r="E63" s="88">
        <v>8815304341</v>
      </c>
      <c r="F63" s="88" t="s">
        <v>670</v>
      </c>
      <c r="G63" s="88" t="s">
        <v>216</v>
      </c>
      <c r="H63" s="88" t="s">
        <v>547</v>
      </c>
      <c r="I63" s="88">
        <v>25</v>
      </c>
    </row>
    <row r="64" spans="1:9">
      <c r="A64" s="88" t="s">
        <v>207</v>
      </c>
      <c r="B64" s="88" t="s">
        <v>544</v>
      </c>
      <c r="C64" s="88">
        <v>2121</v>
      </c>
      <c r="D64" s="88" t="s">
        <v>671</v>
      </c>
      <c r="E64" s="88">
        <v>9131828661</v>
      </c>
      <c r="F64" s="88" t="s">
        <v>672</v>
      </c>
      <c r="G64" s="88" t="s">
        <v>216</v>
      </c>
      <c r="H64" s="88" t="s">
        <v>547</v>
      </c>
      <c r="I64" s="88">
        <v>15</v>
      </c>
    </row>
    <row r="65" spans="1:9">
      <c r="A65" s="88" t="s">
        <v>207</v>
      </c>
      <c r="B65" s="88" t="s">
        <v>544</v>
      </c>
      <c r="C65" s="88">
        <v>2233</v>
      </c>
      <c r="D65" s="88" t="s">
        <v>673</v>
      </c>
      <c r="E65" s="88">
        <v>6265337945</v>
      </c>
      <c r="F65" s="88" t="s">
        <v>674</v>
      </c>
      <c r="G65" s="88" t="s">
        <v>216</v>
      </c>
      <c r="H65" s="88" t="s">
        <v>547</v>
      </c>
      <c r="I65" s="88">
        <v>30</v>
      </c>
    </row>
    <row r="66" spans="1:9">
      <c r="A66" s="88" t="s">
        <v>207</v>
      </c>
      <c r="B66" s="88" t="s">
        <v>544</v>
      </c>
      <c r="C66" s="88">
        <v>2318</v>
      </c>
      <c r="D66" s="88" t="s">
        <v>675</v>
      </c>
      <c r="E66" s="88">
        <v>8839352228</v>
      </c>
      <c r="F66" s="88" t="s">
        <v>676</v>
      </c>
      <c r="G66" s="88" t="s">
        <v>216</v>
      </c>
      <c r="H66" s="88" t="s">
        <v>547</v>
      </c>
      <c r="I66" s="88">
        <v>21</v>
      </c>
    </row>
    <row r="67" spans="1:9">
      <c r="A67" s="88" t="s">
        <v>207</v>
      </c>
      <c r="B67" s="88" t="s">
        <v>544</v>
      </c>
      <c r="C67" s="88">
        <v>2233</v>
      </c>
      <c r="D67" s="88" t="s">
        <v>677</v>
      </c>
      <c r="E67" s="88">
        <v>7746047892</v>
      </c>
      <c r="F67" s="88" t="s">
        <v>678</v>
      </c>
      <c r="G67" s="88" t="s">
        <v>216</v>
      </c>
      <c r="H67" s="88" t="s">
        <v>547</v>
      </c>
      <c r="I67" s="88">
        <v>48</v>
      </c>
    </row>
    <row r="68" spans="1:9">
      <c r="A68" s="88" t="s">
        <v>207</v>
      </c>
      <c r="B68" s="88" t="s">
        <v>544</v>
      </c>
      <c r="C68" s="88">
        <v>2111</v>
      </c>
      <c r="D68" s="88" t="s">
        <v>679</v>
      </c>
      <c r="E68" s="88">
        <v>7049645333</v>
      </c>
      <c r="F68" s="88" t="s">
        <v>680</v>
      </c>
      <c r="G68" s="88" t="s">
        <v>216</v>
      </c>
      <c r="H68" s="88" t="s">
        <v>547</v>
      </c>
      <c r="I68" s="88">
        <v>18</v>
      </c>
    </row>
    <row r="69" spans="1:9">
      <c r="A69" s="88" t="s">
        <v>207</v>
      </c>
      <c r="B69" s="88" t="s">
        <v>544</v>
      </c>
      <c r="C69" s="88">
        <v>2233</v>
      </c>
      <c r="D69" s="88" t="s">
        <v>681</v>
      </c>
      <c r="E69" s="88">
        <v>9406311942</v>
      </c>
      <c r="F69" s="88" t="s">
        <v>682</v>
      </c>
      <c r="G69" s="88" t="s">
        <v>216</v>
      </c>
      <c r="H69" s="88" t="s">
        <v>547</v>
      </c>
      <c r="I69" s="88">
        <v>12</v>
      </c>
    </row>
    <row r="70" spans="1:9">
      <c r="A70" s="88" t="s">
        <v>207</v>
      </c>
      <c r="B70" s="88" t="s">
        <v>544</v>
      </c>
      <c r="C70" s="88">
        <v>2318</v>
      </c>
      <c r="D70" s="88" t="s">
        <v>683</v>
      </c>
      <c r="E70" s="88">
        <v>7869742457</v>
      </c>
      <c r="F70" s="88" t="s">
        <v>684</v>
      </c>
      <c r="G70" s="88" t="s">
        <v>216</v>
      </c>
      <c r="H70" s="88" t="s">
        <v>547</v>
      </c>
      <c r="I70" s="88">
        <v>14</v>
      </c>
    </row>
    <row r="71" spans="1:9">
      <c r="A71" s="88" t="s">
        <v>207</v>
      </c>
      <c r="B71" s="88" t="s">
        <v>544</v>
      </c>
      <c r="C71" s="88">
        <v>2318</v>
      </c>
      <c r="D71" s="88" t="s">
        <v>685</v>
      </c>
      <c r="E71" s="88">
        <v>8718052580</v>
      </c>
      <c r="F71" s="88" t="s">
        <v>686</v>
      </c>
      <c r="G71" s="88" t="s">
        <v>216</v>
      </c>
      <c r="H71" s="88" t="s">
        <v>547</v>
      </c>
      <c r="I71" s="88">
        <v>15</v>
      </c>
    </row>
    <row r="72" spans="1:9">
      <c r="A72" s="88" t="s">
        <v>207</v>
      </c>
      <c r="B72" s="88" t="s">
        <v>544</v>
      </c>
      <c r="C72" s="88">
        <v>2318</v>
      </c>
      <c r="D72" s="88" t="s">
        <v>687</v>
      </c>
      <c r="E72" s="88">
        <v>9301397484</v>
      </c>
      <c r="F72" s="88" t="s">
        <v>688</v>
      </c>
      <c r="G72" s="88" t="s">
        <v>216</v>
      </c>
      <c r="H72" s="88" t="s">
        <v>547</v>
      </c>
      <c r="I72" s="88">
        <v>18</v>
      </c>
    </row>
    <row r="73" spans="1:9">
      <c r="A73" s="88" t="s">
        <v>207</v>
      </c>
      <c r="B73" s="88" t="s">
        <v>544</v>
      </c>
      <c r="C73" s="88">
        <v>2121</v>
      </c>
      <c r="D73" s="88" t="s">
        <v>689</v>
      </c>
      <c r="E73" s="88">
        <v>6269967942</v>
      </c>
      <c r="F73" s="88" t="s">
        <v>690</v>
      </c>
      <c r="G73" s="88" t="s">
        <v>216</v>
      </c>
      <c r="H73" s="88" t="s">
        <v>547</v>
      </c>
      <c r="I73" s="88">
        <v>17</v>
      </c>
    </row>
    <row r="74" spans="1:9">
      <c r="A74" s="88" t="s">
        <v>207</v>
      </c>
      <c r="B74" s="88" t="s">
        <v>544</v>
      </c>
      <c r="C74" s="88">
        <v>223</v>
      </c>
      <c r="D74" s="88" t="s">
        <v>691</v>
      </c>
      <c r="E74" s="88">
        <v>8825127414</v>
      </c>
      <c r="F74" s="88" t="s">
        <v>692</v>
      </c>
      <c r="G74" s="88" t="s">
        <v>216</v>
      </c>
      <c r="H74" s="88" t="s">
        <v>547</v>
      </c>
      <c r="I74" s="88">
        <v>15</v>
      </c>
    </row>
    <row r="75" spans="1:9">
      <c r="A75" s="88" t="s">
        <v>207</v>
      </c>
      <c r="B75" s="88" t="s">
        <v>544</v>
      </c>
      <c r="C75" s="88">
        <v>2233</v>
      </c>
      <c r="D75" s="88" t="s">
        <v>693</v>
      </c>
      <c r="E75" s="88">
        <v>6267181127</v>
      </c>
      <c r="F75" s="88" t="s">
        <v>694</v>
      </c>
      <c r="G75" s="88" t="s">
        <v>216</v>
      </c>
      <c r="H75" s="88" t="s">
        <v>547</v>
      </c>
      <c r="I75" s="88">
        <v>15</v>
      </c>
    </row>
    <row r="76" spans="1:9">
      <c r="A76" s="88" t="s">
        <v>207</v>
      </c>
      <c r="B76" s="88" t="s">
        <v>544</v>
      </c>
      <c r="C76" s="88"/>
      <c r="D76" s="88"/>
      <c r="E76" s="88"/>
      <c r="F76" s="88"/>
      <c r="G76" s="88"/>
      <c r="H76" s="88" t="s">
        <v>547</v>
      </c>
      <c r="I76" s="88"/>
    </row>
    <row r="77" spans="1:9">
      <c r="A77" s="88" t="s">
        <v>207</v>
      </c>
      <c r="B77" s="88" t="s">
        <v>544</v>
      </c>
      <c r="C77" s="88">
        <v>2121</v>
      </c>
      <c r="D77" s="88" t="s">
        <v>695</v>
      </c>
      <c r="E77" s="88">
        <v>9131819515</v>
      </c>
      <c r="F77" s="88" t="s">
        <v>696</v>
      </c>
      <c r="G77" s="88" t="s">
        <v>209</v>
      </c>
      <c r="H77" s="88" t="s">
        <v>547</v>
      </c>
      <c r="I77" s="88">
        <v>20</v>
      </c>
    </row>
    <row r="78" spans="1:9">
      <c r="A78" s="88" t="s">
        <v>207</v>
      </c>
      <c r="B78" s="88" t="s">
        <v>544</v>
      </c>
      <c r="C78" s="88">
        <v>2111</v>
      </c>
      <c r="D78" s="88" t="s">
        <v>697</v>
      </c>
      <c r="E78" s="88">
        <v>9131817967</v>
      </c>
      <c r="F78" s="88" t="s">
        <v>614</v>
      </c>
      <c r="G78" s="88" t="s">
        <v>209</v>
      </c>
      <c r="H78" s="88" t="s">
        <v>547</v>
      </c>
      <c r="I78" s="88">
        <v>22</v>
      </c>
    </row>
    <row r="79" spans="1:9">
      <c r="A79" s="88" t="s">
        <v>207</v>
      </c>
      <c r="B79" s="88" t="s">
        <v>544</v>
      </c>
      <c r="C79" s="88">
        <v>2233</v>
      </c>
      <c r="D79" s="88" t="s">
        <v>698</v>
      </c>
      <c r="E79" s="88">
        <v>7879542680</v>
      </c>
      <c r="F79" s="88" t="s">
        <v>699</v>
      </c>
      <c r="G79" s="88" t="s">
        <v>209</v>
      </c>
      <c r="H79" s="88" t="s">
        <v>547</v>
      </c>
      <c r="I79" s="88">
        <v>23</v>
      </c>
    </row>
    <row r="80" spans="1:9">
      <c r="A80" s="88" t="s">
        <v>207</v>
      </c>
      <c r="B80" s="88" t="s">
        <v>544</v>
      </c>
      <c r="C80" s="88">
        <v>2111</v>
      </c>
      <c r="D80" s="88" t="s">
        <v>700</v>
      </c>
      <c r="E80" s="88">
        <v>6265903569</v>
      </c>
      <c r="F80" s="88" t="s">
        <v>701</v>
      </c>
      <c r="G80" s="88" t="s">
        <v>209</v>
      </c>
      <c r="H80" s="88" t="s">
        <v>547</v>
      </c>
      <c r="I80" s="88">
        <v>20</v>
      </c>
    </row>
    <row r="81" spans="1:9">
      <c r="A81" s="88" t="s">
        <v>207</v>
      </c>
      <c r="B81" s="88" t="s">
        <v>544</v>
      </c>
      <c r="C81" s="88">
        <v>2233</v>
      </c>
      <c r="D81" s="88" t="s">
        <v>702</v>
      </c>
      <c r="E81" s="88">
        <v>9131985142</v>
      </c>
      <c r="F81" s="88" t="s">
        <v>703</v>
      </c>
      <c r="G81" s="88" t="s">
        <v>209</v>
      </c>
      <c r="H81" s="88" t="s">
        <v>547</v>
      </c>
      <c r="I81" s="88">
        <v>21</v>
      </c>
    </row>
    <row r="82" spans="1:9">
      <c r="A82" s="88" t="s">
        <v>207</v>
      </c>
      <c r="B82" s="88" t="s">
        <v>544</v>
      </c>
      <c r="C82" s="88">
        <v>2111</v>
      </c>
      <c r="D82" s="88" t="s">
        <v>704</v>
      </c>
      <c r="E82" s="88">
        <v>6261602656</v>
      </c>
      <c r="F82" s="88" t="s">
        <v>705</v>
      </c>
      <c r="G82" s="88" t="s">
        <v>209</v>
      </c>
      <c r="H82" s="88" t="s">
        <v>547</v>
      </c>
      <c r="I82" s="88">
        <v>18</v>
      </c>
    </row>
    <row r="83" spans="1:9">
      <c r="A83" s="88" t="s">
        <v>207</v>
      </c>
      <c r="B83" s="88" t="s">
        <v>544</v>
      </c>
      <c r="C83" s="88">
        <v>2111</v>
      </c>
      <c r="D83" s="88" t="s">
        <v>706</v>
      </c>
      <c r="E83" s="88">
        <v>8103644650</v>
      </c>
      <c r="F83" s="88" t="s">
        <v>707</v>
      </c>
      <c r="G83" s="88" t="s">
        <v>209</v>
      </c>
      <c r="H83" s="88" t="s">
        <v>547</v>
      </c>
      <c r="I83" s="88">
        <v>20</v>
      </c>
    </row>
    <row r="84" spans="1:9">
      <c r="A84" s="88" t="s">
        <v>207</v>
      </c>
      <c r="B84" s="88" t="s">
        <v>544</v>
      </c>
      <c r="C84" s="88">
        <v>2111</v>
      </c>
      <c r="D84" s="88" t="s">
        <v>708</v>
      </c>
      <c r="E84" s="88">
        <v>7693971201</v>
      </c>
      <c r="F84" s="88" t="s">
        <v>709</v>
      </c>
      <c r="G84" s="88" t="s">
        <v>209</v>
      </c>
      <c r="H84" s="88" t="s">
        <v>547</v>
      </c>
      <c r="I84" s="88">
        <v>21</v>
      </c>
    </row>
    <row r="85" spans="1:9">
      <c r="A85" s="88" t="s">
        <v>207</v>
      </c>
      <c r="B85" s="88" t="s">
        <v>544</v>
      </c>
      <c r="C85" s="88">
        <v>2355</v>
      </c>
      <c r="D85" s="88" t="s">
        <v>710</v>
      </c>
      <c r="E85" s="88">
        <v>7089296904</v>
      </c>
      <c r="F85" s="88" t="s">
        <v>711</v>
      </c>
      <c r="G85" s="88" t="s">
        <v>209</v>
      </c>
      <c r="H85" s="88" t="s">
        <v>547</v>
      </c>
      <c r="I85" s="88">
        <v>17</v>
      </c>
    </row>
    <row r="86" spans="1:9">
      <c r="A86" s="88" t="s">
        <v>207</v>
      </c>
      <c r="B86" s="88" t="s">
        <v>544</v>
      </c>
      <c r="C86" s="88">
        <v>2111</v>
      </c>
      <c r="D86" s="88" t="s">
        <v>712</v>
      </c>
      <c r="E86" s="88">
        <v>9644207640</v>
      </c>
      <c r="F86" s="88" t="s">
        <v>713</v>
      </c>
      <c r="G86" s="88" t="s">
        <v>209</v>
      </c>
      <c r="H86" s="88" t="s">
        <v>547</v>
      </c>
      <c r="I86" s="88">
        <v>20</v>
      </c>
    </row>
    <row r="87" spans="1:9">
      <c r="A87" s="88" t="s">
        <v>207</v>
      </c>
      <c r="B87" s="88" t="s">
        <v>544</v>
      </c>
      <c r="C87" s="88">
        <v>2253</v>
      </c>
      <c r="D87" s="88" t="s">
        <v>714</v>
      </c>
      <c r="E87" s="88">
        <v>9009270756</v>
      </c>
      <c r="F87" s="88" t="s">
        <v>715</v>
      </c>
      <c r="G87" s="88" t="s">
        <v>209</v>
      </c>
      <c r="H87" s="88" t="s">
        <v>547</v>
      </c>
      <c r="I87" s="88">
        <v>20</v>
      </c>
    </row>
    <row r="88" spans="1:9">
      <c r="A88" s="88" t="s">
        <v>207</v>
      </c>
      <c r="B88" s="88" t="s">
        <v>544</v>
      </c>
      <c r="C88" s="88">
        <v>2318</v>
      </c>
      <c r="D88" s="88" t="s">
        <v>716</v>
      </c>
      <c r="E88" s="88">
        <v>7067307659</v>
      </c>
      <c r="F88" s="88" t="s">
        <v>717</v>
      </c>
      <c r="G88" s="88" t="s">
        <v>209</v>
      </c>
      <c r="H88" s="88" t="s">
        <v>547</v>
      </c>
      <c r="I88" s="88">
        <v>20</v>
      </c>
    </row>
    <row r="89" spans="1:9">
      <c r="A89" s="88" t="s">
        <v>207</v>
      </c>
      <c r="B89" s="88" t="s">
        <v>544</v>
      </c>
      <c r="C89" s="88">
        <v>2233</v>
      </c>
      <c r="D89" s="88" t="s">
        <v>718</v>
      </c>
      <c r="E89" s="88">
        <v>9770405077</v>
      </c>
      <c r="F89" s="88" t="s">
        <v>719</v>
      </c>
      <c r="G89" s="88" t="s">
        <v>209</v>
      </c>
      <c r="H89" s="88" t="s">
        <v>547</v>
      </c>
      <c r="I89" s="88">
        <v>18</v>
      </c>
    </row>
    <row r="90" spans="1:9">
      <c r="A90" s="88" t="s">
        <v>207</v>
      </c>
      <c r="B90" s="88" t="s">
        <v>544</v>
      </c>
      <c r="C90" s="88">
        <v>2111</v>
      </c>
      <c r="D90" s="88" t="s">
        <v>720</v>
      </c>
      <c r="E90" s="88">
        <v>6268469158</v>
      </c>
      <c r="F90" s="88" t="s">
        <v>721</v>
      </c>
      <c r="G90" s="88" t="s">
        <v>209</v>
      </c>
      <c r="H90" s="88" t="s">
        <v>547</v>
      </c>
      <c r="I90" s="88">
        <v>19</v>
      </c>
    </row>
    <row r="91" spans="1:9">
      <c r="A91" s="88" t="s">
        <v>207</v>
      </c>
      <c r="B91" s="88" t="s">
        <v>544</v>
      </c>
      <c r="C91" s="88">
        <v>2111</v>
      </c>
      <c r="D91" s="88" t="s">
        <v>722</v>
      </c>
      <c r="E91" s="88">
        <v>9617656359</v>
      </c>
      <c r="F91" s="88" t="s">
        <v>723</v>
      </c>
      <c r="G91" s="88" t="s">
        <v>209</v>
      </c>
      <c r="H91" s="88" t="s">
        <v>547</v>
      </c>
      <c r="I91" s="88">
        <v>22</v>
      </c>
    </row>
    <row r="92" spans="1:9">
      <c r="A92" s="88" t="s">
        <v>207</v>
      </c>
      <c r="B92" s="88" t="s">
        <v>544</v>
      </c>
      <c r="C92" s="88">
        <v>2253</v>
      </c>
      <c r="D92" s="88" t="s">
        <v>724</v>
      </c>
      <c r="E92" s="88">
        <v>6268498489</v>
      </c>
      <c r="F92" s="88" t="s">
        <v>725</v>
      </c>
      <c r="G92" s="88" t="s">
        <v>209</v>
      </c>
      <c r="H92" s="88" t="s">
        <v>547</v>
      </c>
      <c r="I92" s="88">
        <v>20</v>
      </c>
    </row>
    <row r="93" spans="1:9">
      <c r="A93" s="88" t="s">
        <v>207</v>
      </c>
      <c r="B93" s="88" t="s">
        <v>544</v>
      </c>
      <c r="C93" s="88">
        <v>2233</v>
      </c>
      <c r="D93" s="88" t="s">
        <v>726</v>
      </c>
      <c r="E93" s="88">
        <v>8817984030</v>
      </c>
      <c r="F93" s="88" t="s">
        <v>727</v>
      </c>
      <c r="G93" s="88" t="s">
        <v>209</v>
      </c>
      <c r="H93" s="88" t="s">
        <v>547</v>
      </c>
      <c r="I93" s="88">
        <v>20</v>
      </c>
    </row>
    <row r="94" spans="1:9">
      <c r="A94" s="88" t="s">
        <v>207</v>
      </c>
      <c r="B94" s="88" t="s">
        <v>544</v>
      </c>
      <c r="C94" s="88">
        <v>2111</v>
      </c>
      <c r="D94" s="88" t="s">
        <v>728</v>
      </c>
      <c r="E94" s="88">
        <v>8959186974</v>
      </c>
      <c r="F94" s="88" t="s">
        <v>729</v>
      </c>
      <c r="G94" s="88" t="s">
        <v>209</v>
      </c>
      <c r="H94" s="88" t="s">
        <v>547</v>
      </c>
      <c r="I94" s="88">
        <v>15</v>
      </c>
    </row>
    <row r="95" spans="1:9">
      <c r="A95" s="88" t="s">
        <v>207</v>
      </c>
      <c r="B95" s="88" t="s">
        <v>544</v>
      </c>
      <c r="C95" s="88">
        <v>2111</v>
      </c>
      <c r="D95" s="88" t="s">
        <v>730</v>
      </c>
      <c r="E95" s="88">
        <v>9770370199</v>
      </c>
      <c r="F95" s="88" t="s">
        <v>731</v>
      </c>
      <c r="G95" s="88" t="s">
        <v>209</v>
      </c>
      <c r="H95" s="88" t="s">
        <v>547</v>
      </c>
      <c r="I95" s="88">
        <v>20</v>
      </c>
    </row>
    <row r="96" spans="1:9">
      <c r="A96" s="88" t="s">
        <v>207</v>
      </c>
      <c r="B96" s="88" t="s">
        <v>544</v>
      </c>
      <c r="C96" s="88" t="s">
        <v>732</v>
      </c>
      <c r="D96" s="88" t="s">
        <v>733</v>
      </c>
      <c r="E96" s="88">
        <v>6267061937</v>
      </c>
      <c r="F96" s="88" t="s">
        <v>734</v>
      </c>
      <c r="G96" s="88" t="s">
        <v>209</v>
      </c>
      <c r="H96" s="88" t="s">
        <v>547</v>
      </c>
      <c r="I96" s="88">
        <v>18</v>
      </c>
    </row>
    <row r="97" spans="1:9">
      <c r="A97" s="88" t="s">
        <v>207</v>
      </c>
      <c r="B97" s="88" t="s">
        <v>544</v>
      </c>
      <c r="C97" s="88">
        <v>211</v>
      </c>
      <c r="D97" s="88" t="s">
        <v>735</v>
      </c>
      <c r="E97" s="88">
        <v>9926360659</v>
      </c>
      <c r="F97" s="88" t="s">
        <v>736</v>
      </c>
      <c r="G97" s="88" t="s">
        <v>209</v>
      </c>
      <c r="H97" s="88" t="s">
        <v>547</v>
      </c>
      <c r="I97" s="88">
        <v>20</v>
      </c>
    </row>
    <row r="98" spans="1:9">
      <c r="A98" s="88" t="s">
        <v>207</v>
      </c>
      <c r="B98" s="88" t="s">
        <v>544</v>
      </c>
      <c r="C98" s="88">
        <v>2111</v>
      </c>
      <c r="D98" s="88" t="s">
        <v>737</v>
      </c>
      <c r="E98" s="88">
        <v>6268326472</v>
      </c>
      <c r="F98" s="88" t="s">
        <v>738</v>
      </c>
      <c r="G98" s="88" t="s">
        <v>209</v>
      </c>
      <c r="H98" s="88" t="s">
        <v>547</v>
      </c>
      <c r="I98" s="88">
        <v>20</v>
      </c>
    </row>
    <row r="99" spans="1:9">
      <c r="A99" s="88" t="s">
        <v>207</v>
      </c>
      <c r="B99" s="88" t="s">
        <v>544</v>
      </c>
      <c r="C99" s="88">
        <v>2233</v>
      </c>
      <c r="D99" s="88" t="s">
        <v>739</v>
      </c>
      <c r="E99" s="88">
        <v>8305551760</v>
      </c>
      <c r="F99" s="88" t="s">
        <v>740</v>
      </c>
      <c r="G99" s="88" t="s">
        <v>209</v>
      </c>
      <c r="H99" s="88" t="s">
        <v>547</v>
      </c>
      <c r="I99" s="88">
        <v>20</v>
      </c>
    </row>
    <row r="100" spans="1:9">
      <c r="A100" s="88" t="s">
        <v>207</v>
      </c>
      <c r="B100" s="88" t="s">
        <v>544</v>
      </c>
      <c r="C100" s="88" t="s">
        <v>741</v>
      </c>
      <c r="D100" s="88" t="s">
        <v>742</v>
      </c>
      <c r="E100" s="88">
        <v>7489366892</v>
      </c>
      <c r="F100" s="88" t="s">
        <v>743</v>
      </c>
      <c r="G100" s="88" t="s">
        <v>209</v>
      </c>
      <c r="H100" s="88" t="s">
        <v>547</v>
      </c>
      <c r="I100" s="88">
        <v>25</v>
      </c>
    </row>
  </sheetData>
  <mergeCells count="9">
    <mergeCell ref="G1:G2"/>
    <mergeCell ref="H1:H2"/>
    <mergeCell ref="I1:I2"/>
    <mergeCell ref="A1:A2"/>
    <mergeCell ref="B1:B2"/>
    <mergeCell ref="C1:C2"/>
    <mergeCell ref="D1:D2"/>
    <mergeCell ref="E1:E2"/>
    <mergeCell ref="F1: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18"/>
  <sheetViews>
    <sheetView topLeftCell="B4" workbookViewId="0">
      <selection activeCell="I19" sqref="I19"/>
    </sheetView>
  </sheetViews>
  <sheetFormatPr defaultRowHeight="14.5"/>
  <cols>
    <col min="1" max="1" width="26.54296875" customWidth="1"/>
    <col min="2" max="2" width="16" customWidth="1"/>
    <col min="5" max="5" width="17" bestFit="1" customWidth="1"/>
    <col min="6" max="7" width="24.54296875" bestFit="1" customWidth="1"/>
    <col min="8" max="8" width="17.81640625" bestFit="1" customWidth="1"/>
    <col min="9" max="9" width="22.81640625" customWidth="1"/>
    <col min="10" max="10" width="15" bestFit="1" customWidth="1"/>
    <col min="11" max="11" width="12.26953125" bestFit="1" customWidth="1"/>
  </cols>
  <sheetData>
    <row r="1" spans="1:14" ht="29">
      <c r="A1" s="38" t="s">
        <v>123</v>
      </c>
      <c r="L1" s="78" t="s">
        <v>125</v>
      </c>
      <c r="M1" s="78"/>
      <c r="N1" s="78"/>
    </row>
    <row r="2" spans="1:14" ht="37.5" customHeight="1">
      <c r="L2" s="79" t="s">
        <v>126</v>
      </c>
      <c r="M2" s="79"/>
      <c r="N2" s="79"/>
    </row>
    <row r="3" spans="1:14" ht="87">
      <c r="A3" s="46" t="s">
        <v>124</v>
      </c>
      <c r="L3" s="41" t="s">
        <v>45</v>
      </c>
      <c r="M3" s="41" t="s">
        <v>7</v>
      </c>
      <c r="N3" s="41" t="s">
        <v>46</v>
      </c>
    </row>
    <row r="4" spans="1:14">
      <c r="A4" s="28"/>
      <c r="B4" s="33" t="s">
        <v>81</v>
      </c>
      <c r="L4" s="41">
        <v>100</v>
      </c>
      <c r="M4" s="41">
        <v>100</v>
      </c>
      <c r="N4" s="41">
        <v>100</v>
      </c>
    </row>
    <row r="5" spans="1:14">
      <c r="A5" s="26" t="s">
        <v>127</v>
      </c>
      <c r="B5" s="28">
        <v>100</v>
      </c>
      <c r="L5" s="41">
        <v>100</v>
      </c>
      <c r="M5" s="41">
        <v>90</v>
      </c>
      <c r="N5" s="41">
        <v>0</v>
      </c>
    </row>
    <row r="6" spans="1:14">
      <c r="A6" s="26" t="s">
        <v>128</v>
      </c>
      <c r="B6" s="28">
        <v>100</v>
      </c>
      <c r="L6" s="41">
        <v>100</v>
      </c>
      <c r="M6" s="41">
        <v>110</v>
      </c>
      <c r="N6" s="41">
        <v>100</v>
      </c>
    </row>
    <row r="7" spans="1:14">
      <c r="A7" s="63"/>
      <c r="B7" s="64"/>
      <c r="L7" s="65"/>
      <c r="M7" s="65"/>
      <c r="N7" s="65"/>
    </row>
    <row r="9" spans="1:14" ht="87">
      <c r="A9" s="42" t="s">
        <v>129</v>
      </c>
      <c r="B9" s="33" t="s">
        <v>81</v>
      </c>
    </row>
    <row r="10" spans="1:14">
      <c r="A10" s="28"/>
      <c r="B10" s="28">
        <v>100</v>
      </c>
    </row>
    <row r="11" spans="1:14">
      <c r="E11" s="54" t="s">
        <v>199</v>
      </c>
      <c r="F11" s="54" t="s">
        <v>201</v>
      </c>
      <c r="G11" s="54" t="s">
        <v>200</v>
      </c>
      <c r="H11" s="54" t="s">
        <v>202</v>
      </c>
      <c r="I11" s="54" t="s">
        <v>205</v>
      </c>
      <c r="J11" s="54" t="s">
        <v>23</v>
      </c>
      <c r="K11" s="54" t="s">
        <v>59</v>
      </c>
    </row>
    <row r="12" spans="1:14">
      <c r="E12" s="28">
        <v>12</v>
      </c>
      <c r="F12" s="28">
        <v>52</v>
      </c>
      <c r="G12" s="28">
        <v>0</v>
      </c>
      <c r="H12" s="28">
        <v>0</v>
      </c>
      <c r="I12" s="28">
        <v>52</v>
      </c>
      <c r="J12" s="28"/>
      <c r="K12" s="28"/>
    </row>
    <row r="14" spans="1:14">
      <c r="E14" s="54" t="s">
        <v>199</v>
      </c>
      <c r="F14" s="54" t="s">
        <v>203</v>
      </c>
      <c r="G14" s="54" t="s">
        <v>202</v>
      </c>
      <c r="H14" s="54" t="s">
        <v>205</v>
      </c>
      <c r="I14" s="54" t="s">
        <v>23</v>
      </c>
      <c r="J14" s="54" t="s">
        <v>59</v>
      </c>
    </row>
    <row r="15" spans="1:14">
      <c r="E15" s="59">
        <v>12</v>
      </c>
      <c r="F15" s="59">
        <v>11</v>
      </c>
      <c r="G15" s="59">
        <v>10</v>
      </c>
      <c r="H15" s="59">
        <v>1</v>
      </c>
      <c r="I15" s="59">
        <v>90</v>
      </c>
      <c r="J15" s="28"/>
    </row>
    <row r="17" spans="5:10">
      <c r="E17" s="54" t="s">
        <v>199</v>
      </c>
      <c r="F17" s="54" t="s">
        <v>204</v>
      </c>
      <c r="G17" s="54" t="s">
        <v>202</v>
      </c>
      <c r="H17" s="54" t="s">
        <v>205</v>
      </c>
      <c r="I17" s="54" t="s">
        <v>23</v>
      </c>
      <c r="J17" s="54" t="s">
        <v>59</v>
      </c>
    </row>
    <row r="18" spans="5:10">
      <c r="E18" s="59">
        <v>12</v>
      </c>
      <c r="F18" s="59">
        <v>5</v>
      </c>
      <c r="G18" s="59">
        <v>5</v>
      </c>
      <c r="H18" s="59">
        <v>0</v>
      </c>
      <c r="I18" s="59">
        <v>41.6</v>
      </c>
      <c r="J18" s="28"/>
    </row>
  </sheetData>
  <mergeCells count="2">
    <mergeCell ref="L1:N1"/>
    <mergeCell ref="L2:N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3:M8"/>
  <sheetViews>
    <sheetView topLeftCell="A2" workbookViewId="0">
      <selection activeCell="H4" sqref="H4"/>
    </sheetView>
  </sheetViews>
  <sheetFormatPr defaultRowHeight="14.5"/>
  <cols>
    <col min="1" max="1" width="41.453125" customWidth="1"/>
    <col min="3" max="3" width="20.26953125" bestFit="1" customWidth="1"/>
    <col min="4" max="4" width="10.26953125" bestFit="1" customWidth="1"/>
    <col min="6" max="6" width="12.1796875" customWidth="1"/>
    <col min="8" max="8" width="10.54296875" bestFit="1" customWidth="1"/>
  </cols>
  <sheetData>
    <row r="3" spans="1:13" ht="92.25" customHeight="1">
      <c r="A3" s="38" t="s">
        <v>130</v>
      </c>
      <c r="C3" s="36" t="s">
        <v>131</v>
      </c>
      <c r="D3" s="36" t="s">
        <v>132</v>
      </c>
      <c r="E3" s="36" t="s">
        <v>133</v>
      </c>
      <c r="F3" s="36" t="s">
        <v>134</v>
      </c>
      <c r="G3" s="36" t="s">
        <v>135</v>
      </c>
      <c r="H3" s="33" t="s">
        <v>81</v>
      </c>
      <c r="K3" s="78" t="s">
        <v>125</v>
      </c>
      <c r="L3" s="78"/>
      <c r="M3" s="78"/>
    </row>
    <row r="4" spans="1:13" ht="37.5" customHeight="1">
      <c r="C4" s="28">
        <v>1</v>
      </c>
      <c r="D4" s="28">
        <v>1</v>
      </c>
      <c r="E4" s="28">
        <v>30</v>
      </c>
      <c r="F4" s="28">
        <v>26</v>
      </c>
      <c r="G4" s="28">
        <f>F4/E4%</f>
        <v>86.666666666666671</v>
      </c>
      <c r="H4" s="28">
        <v>0</v>
      </c>
      <c r="K4" s="79" t="s">
        <v>126</v>
      </c>
      <c r="L4" s="79"/>
      <c r="M4" s="79"/>
    </row>
    <row r="5" spans="1:13" ht="29">
      <c r="K5" s="41" t="s">
        <v>45</v>
      </c>
      <c r="L5" s="41" t="s">
        <v>7</v>
      </c>
      <c r="M5" s="41" t="s">
        <v>46</v>
      </c>
    </row>
    <row r="6" spans="1:13">
      <c r="K6" s="41">
        <v>100</v>
      </c>
      <c r="L6" s="41">
        <v>100</v>
      </c>
      <c r="M6" s="41">
        <v>100</v>
      </c>
    </row>
    <row r="7" spans="1:13">
      <c r="K7" s="41">
        <v>100</v>
      </c>
      <c r="L7" s="41">
        <v>90</v>
      </c>
      <c r="M7" s="41">
        <v>0</v>
      </c>
    </row>
    <row r="8" spans="1:13">
      <c r="K8" s="41">
        <v>100</v>
      </c>
      <c r="L8" s="41">
        <v>110</v>
      </c>
      <c r="M8" s="41">
        <v>100</v>
      </c>
    </row>
  </sheetData>
  <mergeCells count="2">
    <mergeCell ref="K3:M3"/>
    <mergeCell ref="K4:M4"/>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P28"/>
  <sheetViews>
    <sheetView topLeftCell="A2" workbookViewId="0">
      <selection activeCell="A24" sqref="A24"/>
    </sheetView>
  </sheetViews>
  <sheetFormatPr defaultRowHeight="14.5"/>
  <cols>
    <col min="1" max="1" width="11.1796875" bestFit="1" customWidth="1"/>
    <col min="2" max="2" width="11.81640625" bestFit="1" customWidth="1"/>
    <col min="3" max="3" width="23" bestFit="1" customWidth="1"/>
    <col min="4" max="4" width="14" bestFit="1" customWidth="1"/>
    <col min="5" max="5" width="15.26953125" bestFit="1" customWidth="1"/>
    <col min="6" max="6" width="16.453125" bestFit="1" customWidth="1"/>
    <col min="7" max="7" width="10" bestFit="1" customWidth="1"/>
    <col min="8" max="8" width="27.453125" bestFit="1" customWidth="1"/>
    <col min="9" max="9" width="5" bestFit="1" customWidth="1"/>
    <col min="10" max="10" width="7.26953125" bestFit="1" customWidth="1"/>
    <col min="11" max="15" width="5" bestFit="1" customWidth="1"/>
    <col min="16" max="16" width="5.453125" bestFit="1" customWidth="1"/>
  </cols>
  <sheetData>
    <row r="1" spans="1:16">
      <c r="A1" s="89" t="s">
        <v>170</v>
      </c>
      <c r="B1" s="90" t="s">
        <v>0</v>
      </c>
      <c r="C1" s="90" t="s">
        <v>171</v>
      </c>
      <c r="D1" s="91" t="s">
        <v>172</v>
      </c>
      <c r="E1" s="91" t="s">
        <v>173</v>
      </c>
      <c r="F1" s="91" t="s">
        <v>174</v>
      </c>
      <c r="G1" s="91" t="s">
        <v>175</v>
      </c>
      <c r="H1" s="90" t="s">
        <v>176</v>
      </c>
      <c r="I1" s="90" t="s">
        <v>177</v>
      </c>
      <c r="J1" s="90"/>
      <c r="K1" s="90"/>
      <c r="L1" s="90"/>
      <c r="M1" s="90"/>
      <c r="N1" s="90"/>
      <c r="O1" s="92"/>
      <c r="P1" s="90" t="s">
        <v>6</v>
      </c>
    </row>
    <row r="2" spans="1:16" ht="29">
      <c r="A2" s="93"/>
      <c r="B2" s="90"/>
      <c r="C2" s="90"/>
      <c r="D2" s="94"/>
      <c r="E2" s="94"/>
      <c r="F2" s="94"/>
      <c r="G2" s="94"/>
      <c r="H2" s="90"/>
      <c r="I2" s="95">
        <v>2121</v>
      </c>
      <c r="J2" s="95" t="s">
        <v>178</v>
      </c>
      <c r="K2" s="95">
        <v>2253</v>
      </c>
      <c r="L2" s="95">
        <v>2318</v>
      </c>
      <c r="M2" s="95">
        <v>2452</v>
      </c>
      <c r="N2" s="95">
        <v>4343</v>
      </c>
      <c r="O2" s="95">
        <v>4352</v>
      </c>
      <c r="P2" s="90"/>
    </row>
    <row r="3" spans="1:16">
      <c r="A3" s="28"/>
      <c r="B3" s="28" t="s">
        <v>414</v>
      </c>
      <c r="C3" s="28" t="s">
        <v>744</v>
      </c>
      <c r="D3" s="28" t="s">
        <v>299</v>
      </c>
      <c r="E3" s="28">
        <v>7987968752</v>
      </c>
      <c r="F3" s="28" t="s">
        <v>299</v>
      </c>
      <c r="G3" s="28" t="s">
        <v>745</v>
      </c>
      <c r="H3" s="96" t="s">
        <v>746</v>
      </c>
      <c r="I3" s="28">
        <v>60</v>
      </c>
      <c r="J3" s="28">
        <v>30</v>
      </c>
      <c r="K3" s="28">
        <v>60</v>
      </c>
      <c r="L3" s="28">
        <v>60</v>
      </c>
      <c r="M3" s="28" t="s">
        <v>747</v>
      </c>
      <c r="N3" s="28"/>
      <c r="O3" s="28"/>
      <c r="P3" s="96">
        <v>210</v>
      </c>
    </row>
    <row r="4" spans="1:16">
      <c r="A4" s="28"/>
      <c r="B4" s="28" t="s">
        <v>414</v>
      </c>
      <c r="C4" s="28" t="s">
        <v>748</v>
      </c>
      <c r="D4" s="28" t="s">
        <v>299</v>
      </c>
      <c r="E4" s="28">
        <v>9406221248</v>
      </c>
      <c r="F4" s="28" t="s">
        <v>299</v>
      </c>
      <c r="G4" s="28" t="s">
        <v>745</v>
      </c>
      <c r="H4" s="96" t="s">
        <v>746</v>
      </c>
      <c r="I4" s="28">
        <v>60</v>
      </c>
      <c r="J4" s="28">
        <v>30</v>
      </c>
      <c r="K4" s="28">
        <v>60</v>
      </c>
      <c r="L4" s="28">
        <v>60</v>
      </c>
      <c r="M4" s="28"/>
      <c r="N4" s="28"/>
      <c r="O4" s="28"/>
      <c r="P4" s="96">
        <f t="shared" ref="P4:P28" si="0">SUM(I4:O4)</f>
        <v>210</v>
      </c>
    </row>
    <row r="5" spans="1:16">
      <c r="A5" s="28"/>
      <c r="B5" s="28" t="s">
        <v>414</v>
      </c>
      <c r="C5" s="28" t="s">
        <v>749</v>
      </c>
      <c r="D5" s="28" t="s">
        <v>750</v>
      </c>
      <c r="E5" s="28">
        <v>8349515508</v>
      </c>
      <c r="F5" s="28" t="s">
        <v>299</v>
      </c>
      <c r="G5" s="28" t="s">
        <v>745</v>
      </c>
      <c r="H5" s="96" t="s">
        <v>746</v>
      </c>
      <c r="I5" s="28">
        <v>60</v>
      </c>
      <c r="J5" s="28">
        <v>30</v>
      </c>
      <c r="K5" s="28">
        <v>30</v>
      </c>
      <c r="L5" s="28">
        <v>60</v>
      </c>
      <c r="M5" s="28"/>
      <c r="N5" s="28"/>
      <c r="O5" s="28"/>
      <c r="P5" s="96">
        <f t="shared" si="0"/>
        <v>180</v>
      </c>
    </row>
    <row r="6" spans="1:16">
      <c r="A6" s="28"/>
      <c r="B6" s="28" t="s">
        <v>414</v>
      </c>
      <c r="C6" s="28" t="s">
        <v>751</v>
      </c>
      <c r="D6" s="28" t="s">
        <v>752</v>
      </c>
      <c r="E6" s="28">
        <v>6263280035</v>
      </c>
      <c r="F6" s="28" t="s">
        <v>299</v>
      </c>
      <c r="G6" s="28" t="s">
        <v>745</v>
      </c>
      <c r="H6" s="96" t="s">
        <v>746</v>
      </c>
      <c r="I6" s="28">
        <v>30</v>
      </c>
      <c r="J6" s="28">
        <v>30</v>
      </c>
      <c r="K6" s="28">
        <v>30</v>
      </c>
      <c r="L6" s="28">
        <v>30</v>
      </c>
      <c r="M6" s="28"/>
      <c r="N6" s="28"/>
      <c r="O6" s="28"/>
      <c r="P6" s="96">
        <f t="shared" si="0"/>
        <v>120</v>
      </c>
    </row>
    <row r="7" spans="1:16">
      <c r="A7" s="28"/>
      <c r="B7" s="28" t="s">
        <v>414</v>
      </c>
      <c r="C7" s="28" t="s">
        <v>753</v>
      </c>
      <c r="D7" s="28" t="s">
        <v>752</v>
      </c>
      <c r="E7" s="28">
        <v>9981359505</v>
      </c>
      <c r="F7" s="28" t="s">
        <v>299</v>
      </c>
      <c r="G7" s="28" t="s">
        <v>745</v>
      </c>
      <c r="H7" s="96" t="s">
        <v>746</v>
      </c>
      <c r="I7" s="28">
        <v>30</v>
      </c>
      <c r="J7" s="28">
        <v>30</v>
      </c>
      <c r="K7" s="28">
        <v>30</v>
      </c>
      <c r="L7" s="28">
        <v>30</v>
      </c>
      <c r="M7" s="28"/>
      <c r="N7" s="28"/>
      <c r="O7" s="28"/>
      <c r="P7" s="96">
        <f t="shared" si="0"/>
        <v>120</v>
      </c>
    </row>
    <row r="8" spans="1:16">
      <c r="A8" s="28"/>
      <c r="B8" s="28" t="s">
        <v>414</v>
      </c>
      <c r="C8" s="28" t="s">
        <v>754</v>
      </c>
      <c r="D8" s="28" t="s">
        <v>299</v>
      </c>
      <c r="E8" s="28">
        <v>9584899274</v>
      </c>
      <c r="F8" s="28" t="s">
        <v>299</v>
      </c>
      <c r="G8" s="28" t="s">
        <v>745</v>
      </c>
      <c r="H8" s="96" t="s">
        <v>755</v>
      </c>
      <c r="I8" s="28">
        <v>30</v>
      </c>
      <c r="J8" s="28">
        <v>30</v>
      </c>
      <c r="K8" s="28">
        <v>30</v>
      </c>
      <c r="L8" s="28">
        <v>30</v>
      </c>
      <c r="M8" s="28"/>
      <c r="N8" s="28"/>
      <c r="O8" s="28"/>
      <c r="P8" s="96">
        <f t="shared" si="0"/>
        <v>120</v>
      </c>
    </row>
    <row r="9" spans="1:16">
      <c r="A9" s="28"/>
      <c r="B9" s="28" t="s">
        <v>414</v>
      </c>
      <c r="C9" s="28" t="s">
        <v>748</v>
      </c>
      <c r="D9" s="28" t="s">
        <v>756</v>
      </c>
      <c r="E9" s="28">
        <v>8249513039</v>
      </c>
      <c r="F9" s="28" t="s">
        <v>263</v>
      </c>
      <c r="G9" s="28" t="s">
        <v>757</v>
      </c>
      <c r="H9" s="96" t="s">
        <v>746</v>
      </c>
      <c r="I9" s="28">
        <v>90</v>
      </c>
      <c r="J9" s="28">
        <v>30</v>
      </c>
      <c r="K9" s="28">
        <v>30</v>
      </c>
      <c r="L9" s="28">
        <v>30</v>
      </c>
      <c r="M9" s="28"/>
      <c r="N9" s="28">
        <v>128</v>
      </c>
      <c r="O9" s="28"/>
      <c r="P9" s="96">
        <f t="shared" si="0"/>
        <v>308</v>
      </c>
    </row>
    <row r="10" spans="1:16">
      <c r="A10" s="28"/>
      <c r="B10" s="28" t="s">
        <v>414</v>
      </c>
      <c r="C10" s="28" t="s">
        <v>758</v>
      </c>
      <c r="D10" s="28" t="s">
        <v>756</v>
      </c>
      <c r="E10" s="28">
        <v>9981366953</v>
      </c>
      <c r="F10" s="28" t="s">
        <v>263</v>
      </c>
      <c r="G10" s="28" t="s">
        <v>757</v>
      </c>
      <c r="H10" s="96" t="s">
        <v>759</v>
      </c>
      <c r="I10" s="28">
        <v>60</v>
      </c>
      <c r="J10" s="28">
        <v>30</v>
      </c>
      <c r="K10" s="28">
        <v>30</v>
      </c>
      <c r="L10" s="28">
        <v>30</v>
      </c>
      <c r="M10" s="28"/>
      <c r="N10" s="28">
        <v>64</v>
      </c>
      <c r="O10" s="28"/>
      <c r="P10" s="96">
        <f t="shared" si="0"/>
        <v>214</v>
      </c>
    </row>
    <row r="11" spans="1:16">
      <c r="A11" s="28"/>
      <c r="B11" s="28" t="s">
        <v>414</v>
      </c>
      <c r="C11" s="28" t="s">
        <v>760</v>
      </c>
      <c r="D11" s="28" t="s">
        <v>756</v>
      </c>
      <c r="E11" s="28">
        <v>9752992225</v>
      </c>
      <c r="F11" s="28" t="s">
        <v>263</v>
      </c>
      <c r="G11" s="28" t="s">
        <v>757</v>
      </c>
      <c r="H11" s="96" t="s">
        <v>761</v>
      </c>
      <c r="I11" s="28">
        <v>30</v>
      </c>
      <c r="J11" s="28">
        <v>30</v>
      </c>
      <c r="K11" s="28">
        <v>30</v>
      </c>
      <c r="L11" s="28">
        <v>30</v>
      </c>
      <c r="M11" s="28"/>
      <c r="N11" s="28">
        <v>64</v>
      </c>
      <c r="O11" s="28"/>
      <c r="P11" s="96">
        <f t="shared" si="0"/>
        <v>184</v>
      </c>
    </row>
    <row r="12" spans="1:16">
      <c r="A12" s="28"/>
      <c r="B12" s="28" t="s">
        <v>414</v>
      </c>
      <c r="C12" s="28" t="s">
        <v>762</v>
      </c>
      <c r="D12" s="28" t="s">
        <v>756</v>
      </c>
      <c r="E12" s="28">
        <v>8120354620</v>
      </c>
      <c r="F12" s="28" t="s">
        <v>263</v>
      </c>
      <c r="G12" s="28" t="s">
        <v>757</v>
      </c>
      <c r="H12" s="96" t="s">
        <v>761</v>
      </c>
      <c r="I12" s="28">
        <v>60</v>
      </c>
      <c r="J12" s="28">
        <v>60</v>
      </c>
      <c r="K12" s="28">
        <v>30</v>
      </c>
      <c r="L12" s="28">
        <v>60</v>
      </c>
      <c r="M12" s="28"/>
      <c r="N12" s="28">
        <v>128</v>
      </c>
      <c r="O12" s="28"/>
      <c r="P12" s="96">
        <f t="shared" si="0"/>
        <v>338</v>
      </c>
    </row>
    <row r="13" spans="1:16">
      <c r="A13" s="28"/>
      <c r="B13" s="28" t="s">
        <v>414</v>
      </c>
      <c r="C13" s="28" t="s">
        <v>763</v>
      </c>
      <c r="D13" s="28" t="s">
        <v>756</v>
      </c>
      <c r="E13" s="28">
        <v>9407722272</v>
      </c>
      <c r="F13" s="28" t="s">
        <v>263</v>
      </c>
      <c r="G13" s="28" t="s">
        <v>757</v>
      </c>
      <c r="H13" s="96" t="s">
        <v>761</v>
      </c>
      <c r="I13" s="28">
        <v>30</v>
      </c>
      <c r="J13" s="28">
        <v>30</v>
      </c>
      <c r="K13" s="28">
        <v>30</v>
      </c>
      <c r="L13" s="28">
        <v>30</v>
      </c>
      <c r="M13" s="28"/>
      <c r="N13" s="28">
        <v>32</v>
      </c>
      <c r="O13" s="28"/>
      <c r="P13" s="96">
        <f t="shared" si="0"/>
        <v>152</v>
      </c>
    </row>
    <row r="14" spans="1:16">
      <c r="A14" s="28"/>
      <c r="B14" s="28" t="s">
        <v>414</v>
      </c>
      <c r="C14" s="28" t="s">
        <v>764</v>
      </c>
      <c r="D14" s="28" t="s">
        <v>765</v>
      </c>
      <c r="E14" s="28">
        <v>9340702649</v>
      </c>
      <c r="F14" s="28" t="s">
        <v>263</v>
      </c>
      <c r="G14" s="28" t="s">
        <v>757</v>
      </c>
      <c r="H14" s="96" t="s">
        <v>759</v>
      </c>
      <c r="I14" s="28">
        <v>60</v>
      </c>
      <c r="J14" s="28">
        <v>30</v>
      </c>
      <c r="K14" s="28">
        <v>30</v>
      </c>
      <c r="L14" s="28">
        <v>60</v>
      </c>
      <c r="M14" s="28"/>
      <c r="N14" s="28">
        <v>32</v>
      </c>
      <c r="O14" s="28"/>
      <c r="P14" s="96">
        <f t="shared" si="0"/>
        <v>212</v>
      </c>
    </row>
    <row r="15" spans="1:16">
      <c r="A15" s="28"/>
      <c r="B15" s="28" t="s">
        <v>414</v>
      </c>
      <c r="C15" s="28" t="s">
        <v>766</v>
      </c>
      <c r="D15" s="28" t="s">
        <v>302</v>
      </c>
      <c r="E15" s="28">
        <v>9109855229</v>
      </c>
      <c r="F15" s="28" t="s">
        <v>263</v>
      </c>
      <c r="G15" s="28" t="s">
        <v>757</v>
      </c>
      <c r="H15" s="96" t="s">
        <v>759</v>
      </c>
      <c r="I15" s="28">
        <v>30</v>
      </c>
      <c r="J15" s="28">
        <v>30</v>
      </c>
      <c r="K15" s="28">
        <v>30</v>
      </c>
      <c r="L15" s="28">
        <v>30</v>
      </c>
      <c r="M15" s="28"/>
      <c r="N15" s="28">
        <v>32</v>
      </c>
      <c r="O15" s="28"/>
      <c r="P15" s="96">
        <f t="shared" si="0"/>
        <v>152</v>
      </c>
    </row>
    <row r="16" spans="1:16">
      <c r="A16" s="28"/>
      <c r="B16" s="28" t="s">
        <v>414</v>
      </c>
      <c r="C16" s="28" t="s">
        <v>767</v>
      </c>
      <c r="D16" s="28" t="s">
        <v>263</v>
      </c>
      <c r="E16" s="28">
        <v>7000420145</v>
      </c>
      <c r="F16" s="28" t="s">
        <v>263</v>
      </c>
      <c r="G16" s="28" t="s">
        <v>757</v>
      </c>
      <c r="H16" s="96" t="s">
        <v>759</v>
      </c>
      <c r="I16" s="28">
        <v>30</v>
      </c>
      <c r="J16" s="28">
        <v>30</v>
      </c>
      <c r="K16" s="28">
        <v>30</v>
      </c>
      <c r="L16" s="28">
        <v>30</v>
      </c>
      <c r="M16" s="28"/>
      <c r="N16" s="28"/>
      <c r="O16" s="28"/>
      <c r="P16" s="96">
        <f t="shared" si="0"/>
        <v>120</v>
      </c>
    </row>
    <row r="17" spans="1:16">
      <c r="A17" s="28"/>
      <c r="B17" s="28" t="s">
        <v>414</v>
      </c>
      <c r="C17" s="28" t="s">
        <v>768</v>
      </c>
      <c r="D17" s="28" t="s">
        <v>263</v>
      </c>
      <c r="E17" s="28">
        <v>7999684258</v>
      </c>
      <c r="F17" s="28" t="s">
        <v>263</v>
      </c>
      <c r="G17" s="28" t="s">
        <v>757</v>
      </c>
      <c r="H17" s="96" t="s">
        <v>761</v>
      </c>
      <c r="I17" s="28">
        <v>30</v>
      </c>
      <c r="J17" s="28">
        <v>30</v>
      </c>
      <c r="K17" s="28">
        <v>30</v>
      </c>
      <c r="L17" s="28">
        <v>30</v>
      </c>
      <c r="M17" s="28"/>
      <c r="N17" s="28">
        <v>32</v>
      </c>
      <c r="O17" s="28"/>
      <c r="P17" s="96">
        <f t="shared" si="0"/>
        <v>152</v>
      </c>
    </row>
    <row r="18" spans="1:16">
      <c r="A18" s="28"/>
      <c r="B18" s="28" t="s">
        <v>414</v>
      </c>
      <c r="C18" s="28" t="s">
        <v>769</v>
      </c>
      <c r="D18" s="28" t="s">
        <v>770</v>
      </c>
      <c r="E18" s="28">
        <v>6266480076</v>
      </c>
      <c r="F18" s="28" t="s">
        <v>770</v>
      </c>
      <c r="G18" s="28" t="s">
        <v>757</v>
      </c>
      <c r="H18" s="96" t="s">
        <v>761</v>
      </c>
      <c r="I18" s="28">
        <v>60</v>
      </c>
      <c r="J18" s="28">
        <v>60</v>
      </c>
      <c r="K18" s="28">
        <v>30</v>
      </c>
      <c r="L18" s="28">
        <v>30</v>
      </c>
      <c r="M18" s="28"/>
      <c r="N18" s="28">
        <v>64</v>
      </c>
      <c r="O18" s="28"/>
      <c r="P18" s="96">
        <f t="shared" si="0"/>
        <v>244</v>
      </c>
    </row>
    <row r="19" spans="1:16">
      <c r="A19" s="28"/>
      <c r="B19" s="28" t="s">
        <v>414</v>
      </c>
      <c r="C19" s="28" t="s">
        <v>771</v>
      </c>
      <c r="D19" s="28" t="s">
        <v>770</v>
      </c>
      <c r="E19" s="28">
        <v>7722879052</v>
      </c>
      <c r="F19" s="28" t="s">
        <v>770</v>
      </c>
      <c r="G19" s="28" t="s">
        <v>757</v>
      </c>
      <c r="H19" s="96" t="s">
        <v>761</v>
      </c>
      <c r="I19" s="28">
        <v>30</v>
      </c>
      <c r="J19" s="28">
        <v>30</v>
      </c>
      <c r="K19" s="28">
        <v>30</v>
      </c>
      <c r="L19" s="28">
        <v>30</v>
      </c>
      <c r="M19" s="28"/>
      <c r="N19" s="28"/>
      <c r="O19" s="28"/>
      <c r="P19" s="96">
        <f t="shared" si="0"/>
        <v>120</v>
      </c>
    </row>
    <row r="20" spans="1:16">
      <c r="A20" s="28"/>
      <c r="B20" s="28" t="s">
        <v>414</v>
      </c>
      <c r="C20" s="28" t="s">
        <v>772</v>
      </c>
      <c r="D20" s="28" t="s">
        <v>773</v>
      </c>
      <c r="E20" s="28">
        <v>9300843300</v>
      </c>
      <c r="F20" s="28" t="s">
        <v>770</v>
      </c>
      <c r="G20" s="28" t="s">
        <v>757</v>
      </c>
      <c r="H20" s="96" t="s">
        <v>761</v>
      </c>
      <c r="I20" s="28">
        <v>30</v>
      </c>
      <c r="J20" s="28">
        <v>30</v>
      </c>
      <c r="K20" s="28">
        <v>30</v>
      </c>
      <c r="L20" s="28">
        <v>30</v>
      </c>
      <c r="M20" s="28"/>
      <c r="N20" s="28">
        <v>32</v>
      </c>
      <c r="O20" s="28"/>
      <c r="P20" s="96">
        <f t="shared" si="0"/>
        <v>152</v>
      </c>
    </row>
    <row r="21" spans="1:16">
      <c r="A21" s="28"/>
      <c r="B21" s="28" t="s">
        <v>414</v>
      </c>
      <c r="C21" s="28" t="s">
        <v>774</v>
      </c>
      <c r="D21" s="28" t="s">
        <v>775</v>
      </c>
      <c r="E21" s="28">
        <v>7587333537</v>
      </c>
      <c r="F21" s="28" t="s">
        <v>770</v>
      </c>
      <c r="G21" s="28" t="s">
        <v>757</v>
      </c>
      <c r="H21" s="96" t="s">
        <v>761</v>
      </c>
      <c r="I21" s="28">
        <v>60</v>
      </c>
      <c r="J21" s="28">
        <v>30</v>
      </c>
      <c r="K21" s="28">
        <v>30</v>
      </c>
      <c r="L21" s="28">
        <v>30</v>
      </c>
      <c r="M21" s="28"/>
      <c r="N21" s="28">
        <v>32</v>
      </c>
      <c r="O21" s="28"/>
      <c r="P21" s="96">
        <f t="shared" si="0"/>
        <v>182</v>
      </c>
    </row>
    <row r="22" spans="1:16">
      <c r="A22" s="28"/>
      <c r="B22" s="28" t="s">
        <v>414</v>
      </c>
      <c r="C22" s="28" t="s">
        <v>776</v>
      </c>
      <c r="D22" s="28" t="s">
        <v>775</v>
      </c>
      <c r="E22" s="28">
        <v>9424187285</v>
      </c>
      <c r="F22" s="28" t="s">
        <v>770</v>
      </c>
      <c r="G22" s="28" t="s">
        <v>757</v>
      </c>
      <c r="H22" s="96" t="s">
        <v>761</v>
      </c>
      <c r="I22" s="28">
        <v>60</v>
      </c>
      <c r="J22" s="28">
        <v>30</v>
      </c>
      <c r="K22" s="28">
        <v>30</v>
      </c>
      <c r="L22" s="28">
        <v>30</v>
      </c>
      <c r="M22" s="28"/>
      <c r="N22" s="28">
        <v>32</v>
      </c>
      <c r="O22" s="28"/>
      <c r="P22" s="96">
        <f t="shared" si="0"/>
        <v>182</v>
      </c>
    </row>
    <row r="23" spans="1:16">
      <c r="A23" s="28"/>
      <c r="B23" s="28" t="s">
        <v>414</v>
      </c>
      <c r="C23" s="28" t="s">
        <v>777</v>
      </c>
      <c r="D23" s="28" t="s">
        <v>778</v>
      </c>
      <c r="E23" s="28">
        <v>8959706869</v>
      </c>
      <c r="F23" s="28" t="s">
        <v>263</v>
      </c>
      <c r="G23" s="28" t="s">
        <v>757</v>
      </c>
      <c r="H23" s="96" t="s">
        <v>761</v>
      </c>
      <c r="I23" s="28">
        <v>30</v>
      </c>
      <c r="J23" s="28">
        <v>30</v>
      </c>
      <c r="K23" s="28">
        <v>30</v>
      </c>
      <c r="L23" s="28">
        <v>30</v>
      </c>
      <c r="M23" s="28"/>
      <c r="N23" s="28"/>
      <c r="O23" s="28"/>
      <c r="P23" s="96">
        <f t="shared" si="0"/>
        <v>120</v>
      </c>
    </row>
    <row r="24" spans="1:16">
      <c r="A24" s="28"/>
      <c r="B24" s="28" t="s">
        <v>414</v>
      </c>
      <c r="C24" s="28" t="s">
        <v>779</v>
      </c>
      <c r="D24" s="28" t="s">
        <v>780</v>
      </c>
      <c r="E24" s="28">
        <v>9340120062</v>
      </c>
      <c r="F24" s="28" t="s">
        <v>263</v>
      </c>
      <c r="G24" s="28" t="s">
        <v>757</v>
      </c>
      <c r="H24" s="96" t="s">
        <v>759</v>
      </c>
      <c r="I24" s="28">
        <v>60</v>
      </c>
      <c r="J24" s="28">
        <v>30</v>
      </c>
      <c r="K24" s="28">
        <v>30</v>
      </c>
      <c r="L24" s="28">
        <v>30</v>
      </c>
      <c r="M24" s="28"/>
      <c r="N24" s="28">
        <v>32</v>
      </c>
      <c r="O24" s="28"/>
      <c r="P24" s="96">
        <f t="shared" si="0"/>
        <v>182</v>
      </c>
    </row>
    <row r="25" spans="1:16">
      <c r="A25" s="28"/>
      <c r="B25" s="28" t="s">
        <v>414</v>
      </c>
      <c r="C25" s="28" t="s">
        <v>781</v>
      </c>
      <c r="D25" s="28" t="s">
        <v>299</v>
      </c>
      <c r="E25" s="28">
        <v>6260945798</v>
      </c>
      <c r="F25" s="28" t="s">
        <v>299</v>
      </c>
      <c r="G25" s="28" t="s">
        <v>745</v>
      </c>
      <c r="H25" s="96" t="s">
        <v>755</v>
      </c>
      <c r="I25" s="28">
        <v>30</v>
      </c>
      <c r="J25" s="28">
        <v>30</v>
      </c>
      <c r="K25" s="28">
        <v>30</v>
      </c>
      <c r="L25" s="28">
        <v>30</v>
      </c>
      <c r="M25" s="28"/>
      <c r="N25" s="28"/>
      <c r="O25" s="28"/>
      <c r="P25" s="96">
        <f t="shared" si="0"/>
        <v>120</v>
      </c>
    </row>
    <row r="26" spans="1:16">
      <c r="A26" s="28"/>
      <c r="B26" s="28" t="s">
        <v>414</v>
      </c>
      <c r="C26" s="28" t="s">
        <v>782</v>
      </c>
      <c r="D26" s="28" t="s">
        <v>263</v>
      </c>
      <c r="E26" s="28">
        <v>9406133218</v>
      </c>
      <c r="F26" s="28" t="s">
        <v>263</v>
      </c>
      <c r="G26" s="28" t="s">
        <v>757</v>
      </c>
      <c r="H26" s="96" t="s">
        <v>761</v>
      </c>
      <c r="I26" s="28">
        <v>30</v>
      </c>
      <c r="J26" s="28">
        <v>30</v>
      </c>
      <c r="K26" s="28">
        <v>30</v>
      </c>
      <c r="L26" s="28">
        <v>30</v>
      </c>
      <c r="M26" s="28"/>
      <c r="N26" s="28"/>
      <c r="O26" s="28"/>
      <c r="P26" s="96">
        <f t="shared" si="0"/>
        <v>120</v>
      </c>
    </row>
    <row r="27" spans="1:16">
      <c r="A27" s="28"/>
      <c r="B27" s="28" t="s">
        <v>414</v>
      </c>
      <c r="C27" s="28" t="s">
        <v>783</v>
      </c>
      <c r="D27" s="28" t="s">
        <v>299</v>
      </c>
      <c r="E27" s="28">
        <v>9111999930</v>
      </c>
      <c r="F27" s="28" t="s">
        <v>299</v>
      </c>
      <c r="G27" s="28" t="s">
        <v>745</v>
      </c>
      <c r="H27" s="96" t="s">
        <v>755</v>
      </c>
      <c r="I27" s="28">
        <v>30</v>
      </c>
      <c r="J27" s="28">
        <v>30</v>
      </c>
      <c r="K27" s="28">
        <v>30</v>
      </c>
      <c r="L27" s="28">
        <v>30</v>
      </c>
      <c r="M27" s="28"/>
      <c r="N27" s="28"/>
      <c r="O27" s="28"/>
      <c r="P27" s="96">
        <f t="shared" si="0"/>
        <v>120</v>
      </c>
    </row>
    <row r="28" spans="1:16">
      <c r="A28" s="28"/>
      <c r="B28" s="28" t="s">
        <v>414</v>
      </c>
      <c r="C28" s="28" t="s">
        <v>784</v>
      </c>
      <c r="D28" s="28" t="s">
        <v>770</v>
      </c>
      <c r="E28" s="28">
        <v>9406270970</v>
      </c>
      <c r="F28" s="28" t="s">
        <v>770</v>
      </c>
      <c r="G28" s="28" t="s">
        <v>757</v>
      </c>
      <c r="H28" s="96" t="s">
        <v>785</v>
      </c>
      <c r="I28" s="28">
        <v>90</v>
      </c>
      <c r="J28" s="28">
        <v>90</v>
      </c>
      <c r="K28" s="28">
        <v>60</v>
      </c>
      <c r="L28" s="28">
        <v>60</v>
      </c>
      <c r="M28" s="28"/>
      <c r="N28" s="28">
        <v>160</v>
      </c>
      <c r="O28" s="28"/>
      <c r="P28" s="96">
        <f t="shared" si="0"/>
        <v>460</v>
      </c>
    </row>
  </sheetData>
  <mergeCells count="10">
    <mergeCell ref="G1:G2"/>
    <mergeCell ref="H1:H2"/>
    <mergeCell ref="I1:N1"/>
    <mergeCell ref="P1:P2"/>
    <mergeCell ref="A1:A2"/>
    <mergeCell ref="B1:B2"/>
    <mergeCell ref="C1:C2"/>
    <mergeCell ref="D1:D2"/>
    <mergeCell ref="E1:E2"/>
    <mergeCell ref="F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5"/>
  <sheetViews>
    <sheetView topLeftCell="B1" workbookViewId="0">
      <selection activeCell="H5" sqref="H5"/>
    </sheetView>
  </sheetViews>
  <sheetFormatPr defaultRowHeight="14.5"/>
  <cols>
    <col min="1" max="1" width="5.1796875" bestFit="1" customWidth="1"/>
    <col min="2" max="2" width="18.1796875" bestFit="1" customWidth="1"/>
    <col min="3" max="3" width="59.1796875" style="17" customWidth="1"/>
    <col min="4" max="4" width="10.54296875" bestFit="1" customWidth="1"/>
    <col min="5" max="5" width="6.453125" bestFit="1" customWidth="1"/>
    <col min="6" max="6" width="10.54296875" bestFit="1" customWidth="1"/>
    <col min="7" max="7" width="6.54296875" bestFit="1" customWidth="1"/>
    <col min="8" max="8" width="20.1796875" customWidth="1"/>
    <col min="9" max="9" width="37" customWidth="1"/>
  </cols>
  <sheetData>
    <row r="1" spans="1:9">
      <c r="A1" s="20" t="s">
        <v>136</v>
      </c>
      <c r="B1" s="20" t="s">
        <v>137</v>
      </c>
      <c r="C1" s="39" t="s">
        <v>138</v>
      </c>
      <c r="D1" s="20" t="s">
        <v>139</v>
      </c>
      <c r="E1" s="20" t="s">
        <v>140</v>
      </c>
      <c r="F1" s="20" t="s">
        <v>141</v>
      </c>
      <c r="G1" s="20" t="s">
        <v>45</v>
      </c>
      <c r="H1" s="20" t="s">
        <v>142</v>
      </c>
      <c r="I1" s="20" t="s">
        <v>143</v>
      </c>
    </row>
    <row r="2" spans="1:9">
      <c r="A2" s="28"/>
      <c r="B2" s="28"/>
      <c r="C2" s="34"/>
      <c r="D2" s="28"/>
      <c r="E2" s="28"/>
      <c r="F2" s="28"/>
      <c r="G2" s="28"/>
      <c r="H2" s="28" t="s">
        <v>80</v>
      </c>
      <c r="I2" s="28"/>
    </row>
    <row r="3" spans="1:9" ht="43.5">
      <c r="A3" s="28">
        <v>1</v>
      </c>
      <c r="B3" s="28" t="s">
        <v>144</v>
      </c>
      <c r="C3" s="34" t="s">
        <v>145</v>
      </c>
      <c r="D3" s="28">
        <v>35</v>
      </c>
      <c r="E3" s="28" t="s">
        <v>146</v>
      </c>
      <c r="F3" s="28" t="s">
        <v>147</v>
      </c>
      <c r="G3" s="28">
        <v>100</v>
      </c>
      <c r="H3" s="28">
        <v>90</v>
      </c>
      <c r="I3" s="28" t="s">
        <v>861</v>
      </c>
    </row>
    <row r="4" spans="1:9" ht="29">
      <c r="A4" s="28">
        <v>2</v>
      </c>
      <c r="B4" s="28" t="s">
        <v>148</v>
      </c>
      <c r="C4" s="34" t="s">
        <v>149</v>
      </c>
      <c r="D4" s="28">
        <v>30</v>
      </c>
      <c r="E4" s="28" t="s">
        <v>146</v>
      </c>
      <c r="F4" s="28" t="s">
        <v>147</v>
      </c>
      <c r="G4" s="28">
        <v>100</v>
      </c>
      <c r="H4" s="28">
        <v>90</v>
      </c>
      <c r="I4" s="28" t="s">
        <v>862</v>
      </c>
    </row>
    <row r="5" spans="1:9">
      <c r="A5" s="28">
        <v>3</v>
      </c>
      <c r="B5" s="28" t="s">
        <v>150</v>
      </c>
      <c r="C5" s="34" t="s">
        <v>151</v>
      </c>
      <c r="D5" s="28">
        <v>35</v>
      </c>
      <c r="E5" s="28" t="s">
        <v>146</v>
      </c>
      <c r="F5" s="28" t="s">
        <v>147</v>
      </c>
      <c r="G5" s="28">
        <v>100</v>
      </c>
      <c r="H5" s="28">
        <v>100</v>
      </c>
      <c r="I5" s="28" t="s">
        <v>863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11"/>
  <sheetViews>
    <sheetView tabSelected="1" workbookViewId="0">
      <selection activeCell="H20" sqref="H20"/>
    </sheetView>
  </sheetViews>
  <sheetFormatPr defaultRowHeight="14.5"/>
  <sheetData>
    <row r="1" spans="1:2">
      <c r="A1" s="43" t="s">
        <v>152</v>
      </c>
    </row>
    <row r="2" spans="1:2">
      <c r="A2" t="s">
        <v>153</v>
      </c>
      <c r="B2" t="s">
        <v>154</v>
      </c>
    </row>
    <row r="3" spans="1:2">
      <c r="B3" t="s">
        <v>864</v>
      </c>
    </row>
    <row r="4" spans="1:2">
      <c r="A4" t="s">
        <v>155</v>
      </c>
      <c r="B4" t="s">
        <v>156</v>
      </c>
    </row>
    <row r="5" spans="1:2">
      <c r="B5" t="s">
        <v>865</v>
      </c>
    </row>
    <row r="6" spans="1:2">
      <c r="A6" t="s">
        <v>157</v>
      </c>
      <c r="B6" t="s">
        <v>158</v>
      </c>
    </row>
    <row r="7" spans="1:2">
      <c r="B7" t="s">
        <v>866</v>
      </c>
    </row>
    <row r="8" spans="1:2">
      <c r="A8" t="s">
        <v>159</v>
      </c>
      <c r="B8" t="s">
        <v>160</v>
      </c>
    </row>
    <row r="9" spans="1:2">
      <c r="B9" t="s">
        <v>867</v>
      </c>
    </row>
    <row r="10" spans="1:2">
      <c r="A10" t="s">
        <v>161</v>
      </c>
      <c r="B10" t="s">
        <v>162</v>
      </c>
    </row>
    <row r="11" spans="1:2">
      <c r="B11" t="s">
        <v>868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F21"/>
  <sheetViews>
    <sheetView topLeftCell="A2" workbookViewId="0">
      <selection activeCell="A10" sqref="A10"/>
    </sheetView>
  </sheetViews>
  <sheetFormatPr defaultRowHeight="14.5"/>
  <cols>
    <col min="1" max="1" width="5" bestFit="1" customWidth="1"/>
    <col min="2" max="2" width="28.81640625" bestFit="1" customWidth="1"/>
    <col min="3" max="3" width="13.81640625" bestFit="1" customWidth="1"/>
    <col min="4" max="4" width="5" bestFit="1" customWidth="1"/>
    <col min="5" max="5" width="10.7265625" customWidth="1"/>
    <col min="6" max="6" width="12" bestFit="1" customWidth="1"/>
    <col min="7" max="7" width="13.1796875" customWidth="1"/>
    <col min="8" max="8" width="11.26953125" bestFit="1" customWidth="1"/>
    <col min="9" max="9" width="13.81640625" bestFit="1" customWidth="1"/>
    <col min="14" max="14" width="69.7265625" customWidth="1"/>
    <col min="15" max="15" width="12.54296875" customWidth="1"/>
    <col min="16" max="16" width="10" bestFit="1" customWidth="1"/>
    <col min="17" max="17" width="15.7265625" bestFit="1" customWidth="1"/>
    <col min="18" max="18" width="11.7265625" customWidth="1"/>
    <col min="19" max="20" width="24" bestFit="1" customWidth="1"/>
    <col min="21" max="21" width="12" bestFit="1" customWidth="1"/>
    <col min="22" max="22" width="12.1796875" customWidth="1"/>
  </cols>
  <sheetData>
    <row r="1" spans="1:32" ht="43.5">
      <c r="A1" s="13" t="s">
        <v>25</v>
      </c>
      <c r="B1" s="13" t="s">
        <v>13</v>
      </c>
      <c r="C1" s="13" t="s">
        <v>26</v>
      </c>
      <c r="D1" s="14" t="s">
        <v>27</v>
      </c>
      <c r="E1" s="14" t="s">
        <v>32</v>
      </c>
      <c r="F1" s="13" t="s">
        <v>29</v>
      </c>
      <c r="G1" s="16" t="s">
        <v>30</v>
      </c>
      <c r="H1" s="16" t="s">
        <v>31</v>
      </c>
      <c r="I1" s="16" t="s">
        <v>33</v>
      </c>
      <c r="N1" s="38" t="s">
        <v>83</v>
      </c>
      <c r="O1" s="30" t="s">
        <v>34</v>
      </c>
      <c r="P1" s="31" t="s">
        <v>79</v>
      </c>
      <c r="Q1" s="30" t="s">
        <v>35</v>
      </c>
      <c r="R1" s="32">
        <v>0.9</v>
      </c>
      <c r="S1" s="33" t="s">
        <v>42</v>
      </c>
      <c r="T1" s="33" t="s">
        <v>81</v>
      </c>
    </row>
    <row r="2" spans="1:32">
      <c r="A2" s="2">
        <v>1</v>
      </c>
      <c r="B2" s="2" t="s">
        <v>206</v>
      </c>
      <c r="C2" s="2" t="s">
        <v>207</v>
      </c>
      <c r="D2" s="2">
        <v>10</v>
      </c>
      <c r="E2" s="2">
        <v>4.5999999999999996</v>
      </c>
      <c r="F2" s="2">
        <f>D2/2</f>
        <v>5</v>
      </c>
      <c r="G2" s="2">
        <f>I2-F2</f>
        <v>6.73</v>
      </c>
      <c r="H2" s="2">
        <v>0</v>
      </c>
      <c r="I2" s="2">
        <f>E2*255/100</f>
        <v>11.73</v>
      </c>
      <c r="O2" s="24">
        <v>56.77</v>
      </c>
      <c r="P2" s="24">
        <v>41.6</v>
      </c>
      <c r="Q2" s="24">
        <v>9</v>
      </c>
      <c r="R2" s="27">
        <f>Q2*90/100</f>
        <v>8.1</v>
      </c>
      <c r="S2" s="28">
        <f>P2/O2*100</f>
        <v>73.278139862603481</v>
      </c>
      <c r="T2" s="28">
        <v>91</v>
      </c>
    </row>
    <row r="3" spans="1:32">
      <c r="A3" s="2">
        <v>2</v>
      </c>
      <c r="B3" s="2" t="s">
        <v>208</v>
      </c>
      <c r="C3" s="2" t="s">
        <v>209</v>
      </c>
      <c r="D3" s="2">
        <v>5</v>
      </c>
      <c r="E3" s="2">
        <v>6.7</v>
      </c>
      <c r="F3" s="2">
        <f t="shared" ref="F3:F15" si="0">D3/2</f>
        <v>2.5</v>
      </c>
      <c r="G3" s="2">
        <f>I3-H3-F3</f>
        <v>10.085000000000001</v>
      </c>
      <c r="H3" s="2">
        <v>4.5</v>
      </c>
      <c r="I3" s="2">
        <f t="shared" ref="I3:I15" si="1">E3*255/100</f>
        <v>17.085000000000001</v>
      </c>
    </row>
    <row r="4" spans="1:32" ht="75" customHeight="1">
      <c r="A4" s="2">
        <v>3</v>
      </c>
      <c r="B4" s="2" t="s">
        <v>210</v>
      </c>
      <c r="C4" s="2" t="s">
        <v>209</v>
      </c>
      <c r="D4" s="2">
        <v>7</v>
      </c>
      <c r="E4" s="2">
        <v>5</v>
      </c>
      <c r="F4" s="2">
        <f t="shared" si="0"/>
        <v>3.5</v>
      </c>
      <c r="G4" s="2">
        <f>I4-H4-F4</f>
        <v>8.65</v>
      </c>
      <c r="H4" s="2">
        <v>0.6</v>
      </c>
      <c r="I4" s="2">
        <f t="shared" si="1"/>
        <v>12.75</v>
      </c>
      <c r="N4" s="25" t="s">
        <v>82</v>
      </c>
      <c r="O4" s="36" t="s">
        <v>36</v>
      </c>
      <c r="P4" s="36" t="s">
        <v>37</v>
      </c>
      <c r="Q4" s="36" t="s">
        <v>38</v>
      </c>
      <c r="R4" s="36" t="s">
        <v>39</v>
      </c>
      <c r="S4" s="37" t="s">
        <v>40</v>
      </c>
      <c r="T4" s="36" t="s">
        <v>41</v>
      </c>
      <c r="U4" s="36" t="s">
        <v>23</v>
      </c>
      <c r="V4" s="33" t="s">
        <v>81</v>
      </c>
      <c r="Z4" s="76"/>
      <c r="AC4" s="17" t="s">
        <v>43</v>
      </c>
      <c r="AD4" s="67" t="s">
        <v>44</v>
      </c>
      <c r="AE4" s="67"/>
      <c r="AF4" s="67"/>
    </row>
    <row r="5" spans="1:32" ht="29">
      <c r="A5" s="2">
        <v>4</v>
      </c>
      <c r="B5" s="2" t="s">
        <v>211</v>
      </c>
      <c r="C5" s="2" t="s">
        <v>212</v>
      </c>
      <c r="D5" s="2">
        <v>1</v>
      </c>
      <c r="E5" s="2">
        <v>0.7</v>
      </c>
      <c r="F5" s="2">
        <f t="shared" si="0"/>
        <v>0.5</v>
      </c>
      <c r="G5" s="2">
        <f t="shared" ref="G5:G15" si="2">I5-H5-F5</f>
        <v>0.28499999999999992</v>
      </c>
      <c r="H5" s="2">
        <v>1</v>
      </c>
      <c r="I5" s="2">
        <f t="shared" si="1"/>
        <v>1.7849999999999999</v>
      </c>
      <c r="O5" s="28">
        <v>41.6</v>
      </c>
      <c r="P5" s="28">
        <f>O5*255/100</f>
        <v>106.08</v>
      </c>
      <c r="Q5" s="28">
        <v>21.83</v>
      </c>
      <c r="R5" s="28">
        <v>75.5</v>
      </c>
      <c r="S5" s="28">
        <v>25</v>
      </c>
      <c r="T5" s="28">
        <f>Q5+R5</f>
        <v>97.33</v>
      </c>
      <c r="U5" s="28">
        <v>75</v>
      </c>
      <c r="V5" s="28">
        <v>97</v>
      </c>
      <c r="Z5" s="76"/>
      <c r="AC5">
        <v>92.2</v>
      </c>
      <c r="AD5" s="18" t="s">
        <v>45</v>
      </c>
      <c r="AE5" s="18" t="s">
        <v>7</v>
      </c>
      <c r="AF5" s="18" t="s">
        <v>46</v>
      </c>
    </row>
    <row r="6" spans="1:32">
      <c r="A6" s="2">
        <v>5</v>
      </c>
      <c r="B6" s="2" t="s">
        <v>213</v>
      </c>
      <c r="C6" s="2" t="s">
        <v>214</v>
      </c>
      <c r="D6" s="2">
        <v>1</v>
      </c>
      <c r="E6" s="2">
        <v>1.5</v>
      </c>
      <c r="F6" s="2">
        <f t="shared" si="0"/>
        <v>0.5</v>
      </c>
      <c r="G6" s="2">
        <f t="shared" si="2"/>
        <v>3.0250000000000004</v>
      </c>
      <c r="H6" s="2">
        <v>0.3</v>
      </c>
      <c r="I6" s="2">
        <f t="shared" si="1"/>
        <v>3.8250000000000002</v>
      </c>
      <c r="Z6" s="76"/>
      <c r="AD6" s="18">
        <v>100</v>
      </c>
      <c r="AE6" s="18" t="s">
        <v>47</v>
      </c>
      <c r="AF6" s="18">
        <v>110</v>
      </c>
    </row>
    <row r="7" spans="1:32">
      <c r="A7" s="2">
        <v>6</v>
      </c>
      <c r="B7" s="2" t="s">
        <v>215</v>
      </c>
      <c r="C7" s="2" t="s">
        <v>216</v>
      </c>
      <c r="D7" s="2">
        <v>7</v>
      </c>
      <c r="E7" s="2">
        <v>5.9</v>
      </c>
      <c r="F7" s="2">
        <f t="shared" si="0"/>
        <v>3.5</v>
      </c>
      <c r="G7" s="2">
        <f t="shared" si="2"/>
        <v>11.545</v>
      </c>
      <c r="H7" s="2">
        <v>0</v>
      </c>
      <c r="I7" s="2">
        <f t="shared" si="1"/>
        <v>15.045</v>
      </c>
      <c r="Z7" s="76"/>
      <c r="AD7" s="18">
        <v>100</v>
      </c>
      <c r="AE7" s="18">
        <v>110</v>
      </c>
      <c r="AF7" s="18">
        <v>110</v>
      </c>
    </row>
    <row r="8" spans="1:32">
      <c r="A8" s="2">
        <v>7</v>
      </c>
      <c r="B8" s="2" t="s">
        <v>217</v>
      </c>
      <c r="C8" s="2" t="s">
        <v>218</v>
      </c>
      <c r="D8" s="2">
        <v>3</v>
      </c>
      <c r="E8" s="2">
        <v>3.7</v>
      </c>
      <c r="F8" s="2">
        <f t="shared" si="0"/>
        <v>1.5</v>
      </c>
      <c r="G8" s="2">
        <f t="shared" si="2"/>
        <v>-10.865</v>
      </c>
      <c r="H8" s="2">
        <v>18.8</v>
      </c>
      <c r="I8" s="2">
        <f t="shared" si="1"/>
        <v>9.4350000000000005</v>
      </c>
      <c r="Z8" s="76"/>
      <c r="AD8" s="18">
        <v>100</v>
      </c>
      <c r="AE8" s="18">
        <v>100</v>
      </c>
      <c r="AF8" s="18">
        <v>100</v>
      </c>
    </row>
    <row r="9" spans="1:32" ht="120" customHeight="1">
      <c r="A9" s="2">
        <v>8</v>
      </c>
      <c r="B9" s="2" t="s">
        <v>219</v>
      </c>
      <c r="C9" s="2" t="s">
        <v>218</v>
      </c>
      <c r="D9" s="2">
        <v>1</v>
      </c>
      <c r="E9" s="2">
        <v>1.7</v>
      </c>
      <c r="F9" s="2">
        <f t="shared" si="0"/>
        <v>0.5</v>
      </c>
      <c r="G9" s="2">
        <f t="shared" si="2"/>
        <v>3.7350000000000003</v>
      </c>
      <c r="H9" s="2">
        <v>0.1</v>
      </c>
      <c r="I9" s="2">
        <f t="shared" si="1"/>
        <v>4.335</v>
      </c>
      <c r="N9" s="17" t="s">
        <v>84</v>
      </c>
      <c r="O9" s="36" t="s">
        <v>36</v>
      </c>
      <c r="P9" s="36" t="s">
        <v>37</v>
      </c>
      <c r="Q9" s="36" t="s">
        <v>38</v>
      </c>
      <c r="R9" s="36" t="s">
        <v>39</v>
      </c>
      <c r="S9" s="40" t="s">
        <v>85</v>
      </c>
      <c r="T9" s="36" t="s">
        <v>86</v>
      </c>
      <c r="U9" s="36" t="s">
        <v>48</v>
      </c>
      <c r="V9" s="36" t="s">
        <v>49</v>
      </c>
      <c r="Z9" s="76"/>
      <c r="AD9" s="18">
        <v>100</v>
      </c>
      <c r="AE9" s="18">
        <v>90</v>
      </c>
      <c r="AF9" s="18">
        <v>90</v>
      </c>
    </row>
    <row r="10" spans="1:32">
      <c r="A10" s="10"/>
      <c r="B10" s="15"/>
      <c r="C10" s="15"/>
      <c r="D10" s="10"/>
      <c r="E10" s="10"/>
      <c r="F10" s="2"/>
      <c r="G10" s="2"/>
      <c r="H10" s="2"/>
      <c r="I10" s="2"/>
      <c r="O10" s="28">
        <v>41.6</v>
      </c>
      <c r="P10" s="28">
        <f>O10*255/100</f>
        <v>106.08</v>
      </c>
      <c r="Q10" s="28">
        <v>21.63</v>
      </c>
      <c r="R10" s="28">
        <v>75</v>
      </c>
      <c r="S10" s="28">
        <v>0</v>
      </c>
      <c r="T10" s="28">
        <v>2</v>
      </c>
      <c r="U10" s="28">
        <v>2.2999999999999998</v>
      </c>
      <c r="V10" s="28">
        <v>23</v>
      </c>
      <c r="W10" s="77"/>
      <c r="X10" s="77"/>
      <c r="Y10" s="77"/>
    </row>
    <row r="11" spans="1:32">
      <c r="A11" s="10"/>
      <c r="B11" s="15"/>
      <c r="C11" s="15"/>
      <c r="D11" s="10"/>
      <c r="E11" s="10"/>
      <c r="F11" s="2"/>
      <c r="G11" s="2"/>
      <c r="H11" s="2"/>
      <c r="I11" s="2"/>
    </row>
    <row r="12" spans="1:32" ht="43.5">
      <c r="A12" s="10"/>
      <c r="B12" s="15"/>
      <c r="C12" s="15"/>
      <c r="D12" s="10"/>
      <c r="E12" s="10"/>
      <c r="F12" s="2"/>
      <c r="G12" s="2"/>
      <c r="H12" s="2"/>
      <c r="I12" s="2"/>
      <c r="O12" s="17" t="s">
        <v>36</v>
      </c>
      <c r="P12" s="17" t="s">
        <v>37</v>
      </c>
      <c r="Q12" s="17" t="s">
        <v>38</v>
      </c>
      <c r="R12" s="17" t="s">
        <v>39</v>
      </c>
      <c r="S12" s="19" t="s">
        <v>50</v>
      </c>
      <c r="T12" s="17" t="s">
        <v>51</v>
      </c>
      <c r="U12" s="17"/>
      <c r="V12" s="17"/>
    </row>
    <row r="13" spans="1:32">
      <c r="A13" s="10"/>
      <c r="B13" s="15"/>
      <c r="C13" s="15"/>
      <c r="D13" s="10"/>
      <c r="E13" s="10"/>
      <c r="F13" s="2"/>
      <c r="G13" s="2"/>
      <c r="H13" s="2"/>
      <c r="I13" s="2"/>
    </row>
    <row r="14" spans="1:32">
      <c r="A14" s="10"/>
      <c r="B14" s="15"/>
      <c r="C14" s="15"/>
      <c r="D14" s="10"/>
      <c r="E14" s="10"/>
      <c r="F14" s="2"/>
      <c r="G14" s="2"/>
      <c r="H14" s="2"/>
      <c r="I14" s="2"/>
    </row>
    <row r="15" spans="1:32">
      <c r="A15" s="10"/>
      <c r="B15" s="15" t="s">
        <v>28</v>
      </c>
      <c r="C15" s="15"/>
      <c r="D15" s="10">
        <f>SUM(D2:D14)</f>
        <v>35</v>
      </c>
      <c r="E15" s="10">
        <f>SUM(E2:E14)</f>
        <v>29.799999999999997</v>
      </c>
      <c r="F15" s="2">
        <f t="shared" si="0"/>
        <v>17.5</v>
      </c>
      <c r="G15" s="2">
        <f t="shared" si="2"/>
        <v>33.19</v>
      </c>
      <c r="H15" s="2">
        <f>SUM(H2:H14)</f>
        <v>25.3</v>
      </c>
      <c r="I15" s="2">
        <f t="shared" si="1"/>
        <v>75.989999999999995</v>
      </c>
      <c r="J15">
        <f>I15*85%</f>
        <v>64.591499999999996</v>
      </c>
    </row>
    <row r="16" spans="1:32" ht="58">
      <c r="N16" s="46" t="s">
        <v>52</v>
      </c>
      <c r="O16" s="36" t="s">
        <v>36</v>
      </c>
      <c r="P16" s="36" t="s">
        <v>37</v>
      </c>
      <c r="Q16" s="36" t="s">
        <v>38</v>
      </c>
      <c r="R16" s="36" t="s">
        <v>39</v>
      </c>
      <c r="S16" s="40" t="s">
        <v>54</v>
      </c>
      <c r="T16" s="36" t="s">
        <v>53</v>
      </c>
      <c r="U16" s="36" t="s">
        <v>55</v>
      </c>
      <c r="V16" s="36" t="s">
        <v>56</v>
      </c>
      <c r="W16" s="36" t="s">
        <v>59</v>
      </c>
      <c r="Y16" s="66" t="s">
        <v>57</v>
      </c>
      <c r="Z16" s="66"/>
      <c r="AA16" s="66"/>
    </row>
    <row r="17" spans="15:27" ht="56.25" customHeight="1">
      <c r="O17" s="28">
        <v>41.6</v>
      </c>
      <c r="P17" s="28">
        <v>106.08</v>
      </c>
      <c r="Q17" s="28">
        <v>21.63</v>
      </c>
      <c r="R17" s="28">
        <v>75</v>
      </c>
      <c r="S17" s="28">
        <v>28</v>
      </c>
      <c r="T17" s="28">
        <v>23</v>
      </c>
      <c r="U17" s="28">
        <v>0</v>
      </c>
      <c r="V17" s="28">
        <f>T17/P17*100</f>
        <v>21.681749622926095</v>
      </c>
      <c r="W17" s="28">
        <v>88</v>
      </c>
      <c r="Y17" s="67" t="s">
        <v>58</v>
      </c>
      <c r="Z17" s="67"/>
      <c r="AA17" s="67"/>
    </row>
    <row r="18" spans="15:27" ht="29">
      <c r="Y18" s="18" t="s">
        <v>45</v>
      </c>
      <c r="Z18" s="18" t="s">
        <v>7</v>
      </c>
      <c r="AA18" s="18" t="s">
        <v>46</v>
      </c>
    </row>
    <row r="19" spans="15:27">
      <c r="Y19" s="18">
        <v>100</v>
      </c>
      <c r="Z19" s="18">
        <v>100</v>
      </c>
      <c r="AA19" s="18">
        <v>100</v>
      </c>
    </row>
    <row r="20" spans="15:27">
      <c r="Y20" s="18">
        <v>100</v>
      </c>
      <c r="Z20" s="18">
        <v>90</v>
      </c>
      <c r="AA20" s="18">
        <v>90</v>
      </c>
    </row>
    <row r="21" spans="15:27">
      <c r="Y21" s="18">
        <v>100</v>
      </c>
      <c r="Z21" s="18">
        <v>110</v>
      </c>
      <c r="AA21" s="18">
        <v>110</v>
      </c>
    </row>
  </sheetData>
  <mergeCells count="5">
    <mergeCell ref="AD4:AF4"/>
    <mergeCell ref="Z4:Z9"/>
    <mergeCell ref="W10:Y10"/>
    <mergeCell ref="Y16:AA16"/>
    <mergeCell ref="Y17:AA1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14"/>
  <sheetViews>
    <sheetView workbookViewId="0">
      <selection activeCell="F14" sqref="F14"/>
    </sheetView>
  </sheetViews>
  <sheetFormatPr defaultRowHeight="14.5"/>
  <cols>
    <col min="1" max="1" width="23.453125" customWidth="1"/>
    <col min="2" max="2" width="16.54296875" customWidth="1"/>
    <col min="3" max="3" width="15.1796875" bestFit="1" customWidth="1"/>
    <col min="4" max="4" width="11.1796875" bestFit="1" customWidth="1"/>
    <col min="5" max="5" width="11.1796875" customWidth="1"/>
    <col min="6" max="6" width="17.81640625" customWidth="1"/>
    <col min="7" max="7" width="12.1796875" bestFit="1" customWidth="1"/>
    <col min="9" max="9" width="37" customWidth="1"/>
    <col min="10" max="10" width="11.453125" customWidth="1"/>
    <col min="11" max="11" width="16.81640625" customWidth="1"/>
    <col min="12" max="12" width="16.453125" customWidth="1"/>
  </cols>
  <sheetData>
    <row r="1" spans="1:12" ht="43.5">
      <c r="I1" s="17" t="s">
        <v>60</v>
      </c>
      <c r="J1" s="66" t="s">
        <v>70</v>
      </c>
      <c r="K1" s="66"/>
      <c r="L1" s="66"/>
    </row>
    <row r="2" spans="1:12" ht="18.5">
      <c r="J2" s="67" t="s">
        <v>71</v>
      </c>
      <c r="K2" s="67"/>
      <c r="L2" s="67"/>
    </row>
    <row r="3" spans="1:12">
      <c r="A3" t="s">
        <v>61</v>
      </c>
      <c r="J3" s="18" t="s">
        <v>45</v>
      </c>
      <c r="K3" s="18" t="s">
        <v>72</v>
      </c>
      <c r="L3" s="18" t="s">
        <v>46</v>
      </c>
    </row>
    <row r="4" spans="1:12">
      <c r="A4" s="33" t="s">
        <v>0</v>
      </c>
      <c r="B4" s="33" t="s">
        <v>9</v>
      </c>
      <c r="C4" s="33" t="s">
        <v>63</v>
      </c>
      <c r="D4" s="33" t="s">
        <v>64</v>
      </c>
      <c r="E4" s="33" t="s">
        <v>66</v>
      </c>
      <c r="F4" s="33" t="s">
        <v>65</v>
      </c>
      <c r="G4" s="33" t="s">
        <v>59</v>
      </c>
      <c r="J4" s="18">
        <v>100</v>
      </c>
      <c r="K4" s="18" t="s">
        <v>73</v>
      </c>
      <c r="L4" s="18">
        <v>150</v>
      </c>
    </row>
    <row r="5" spans="1:12" ht="29">
      <c r="A5" s="81" t="s">
        <v>207</v>
      </c>
      <c r="B5" s="23" t="s">
        <v>10</v>
      </c>
      <c r="C5" s="22">
        <v>58</v>
      </c>
      <c r="D5" s="22">
        <v>16.556899999999999</v>
      </c>
      <c r="E5" s="22">
        <f>C5-D5</f>
        <v>41.443100000000001</v>
      </c>
      <c r="F5" s="22">
        <f>D5/C5*100</f>
        <v>28.546379310344825</v>
      </c>
      <c r="G5" s="33">
        <v>0</v>
      </c>
      <c r="J5" s="18">
        <v>100</v>
      </c>
      <c r="K5" s="18" t="s">
        <v>74</v>
      </c>
      <c r="L5" s="18">
        <v>125</v>
      </c>
    </row>
    <row r="6" spans="1:12" ht="29">
      <c r="A6" s="23"/>
      <c r="B6" s="35"/>
      <c r="C6" s="22"/>
      <c r="D6" s="22"/>
      <c r="E6" s="22"/>
      <c r="F6" s="22"/>
      <c r="G6" s="35"/>
      <c r="J6" s="18">
        <v>100</v>
      </c>
      <c r="K6" s="18" t="s">
        <v>75</v>
      </c>
      <c r="L6" s="18">
        <v>100</v>
      </c>
    </row>
    <row r="7" spans="1:12" ht="29">
      <c r="J7" s="18">
        <v>100</v>
      </c>
      <c r="K7" s="18" t="s">
        <v>76</v>
      </c>
      <c r="L7" s="18">
        <v>75</v>
      </c>
    </row>
    <row r="8" spans="1:12" ht="29">
      <c r="J8" s="18">
        <v>100</v>
      </c>
      <c r="K8" s="18" t="s">
        <v>77</v>
      </c>
      <c r="L8" s="18">
        <v>0</v>
      </c>
    </row>
    <row r="9" spans="1:12">
      <c r="A9" t="s">
        <v>62</v>
      </c>
    </row>
    <row r="10" spans="1:12">
      <c r="A10" s="5" t="s">
        <v>0</v>
      </c>
      <c r="B10" s="5" t="s">
        <v>9</v>
      </c>
      <c r="C10" s="5" t="s">
        <v>63</v>
      </c>
      <c r="D10" s="5" t="s">
        <v>64</v>
      </c>
      <c r="E10" s="20" t="s">
        <v>66</v>
      </c>
      <c r="F10" s="5" t="s">
        <v>65</v>
      </c>
      <c r="G10" s="33" t="s">
        <v>59</v>
      </c>
    </row>
    <row r="11" spans="1:12">
      <c r="A11" s="6" t="s">
        <v>15</v>
      </c>
      <c r="B11" s="6" t="s">
        <v>67</v>
      </c>
      <c r="C11" s="7">
        <v>1</v>
      </c>
      <c r="D11" s="7">
        <v>0.5</v>
      </c>
      <c r="E11" s="21">
        <f>C11-D11</f>
        <v>0.5</v>
      </c>
      <c r="F11" s="7">
        <f>D11/C11*100</f>
        <v>50</v>
      </c>
      <c r="G11" s="35"/>
    </row>
    <row r="12" spans="1:12">
      <c r="A12" s="23"/>
      <c r="B12" s="23" t="s">
        <v>68</v>
      </c>
      <c r="C12" s="21">
        <v>0.36</v>
      </c>
      <c r="D12" s="21">
        <v>7.1999999999999995E-2</v>
      </c>
      <c r="E12" s="21">
        <f t="shared" ref="E12:E13" si="0">C12-D12</f>
        <v>0.28799999999999998</v>
      </c>
      <c r="F12" s="7">
        <f t="shared" ref="F12:F13" si="1">D12/C12*100</f>
        <v>20</v>
      </c>
      <c r="G12" s="35"/>
    </row>
    <row r="13" spans="1:12">
      <c r="A13" s="23"/>
      <c r="B13" s="23" t="s">
        <v>69</v>
      </c>
      <c r="C13" s="21">
        <v>0.6</v>
      </c>
      <c r="D13" s="21">
        <v>0</v>
      </c>
      <c r="E13" s="21">
        <f t="shared" si="0"/>
        <v>0.6</v>
      </c>
      <c r="F13" s="7">
        <f t="shared" si="1"/>
        <v>0</v>
      </c>
      <c r="G13" s="35"/>
    </row>
    <row r="14" spans="1:12">
      <c r="A14" s="6" t="s">
        <v>6</v>
      </c>
      <c r="B14" s="8"/>
      <c r="C14" s="9">
        <f>SUM(C11:C13)</f>
        <v>1.96</v>
      </c>
      <c r="D14" s="9">
        <f>SUM(D11:D13)</f>
        <v>0.57199999999999995</v>
      </c>
      <c r="E14" s="22">
        <f>SUM(E11:E13)</f>
        <v>1.3879999999999999</v>
      </c>
      <c r="F14" s="9">
        <f>D14/C14%</f>
        <v>29.183673469387752</v>
      </c>
      <c r="G14" s="33">
        <v>0</v>
      </c>
    </row>
  </sheetData>
  <mergeCells count="2">
    <mergeCell ref="J1:L1"/>
    <mergeCell ref="J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0"/>
  <sheetViews>
    <sheetView workbookViewId="0">
      <selection activeCell="G10" sqref="G10"/>
    </sheetView>
  </sheetViews>
  <sheetFormatPr defaultRowHeight="14.5"/>
  <cols>
    <col min="2" max="2" width="49" customWidth="1"/>
    <col min="4" max="4" width="13.7265625" customWidth="1"/>
    <col min="5" max="5" width="13.1796875" bestFit="1" customWidth="1"/>
    <col min="6" max="6" width="12.26953125" customWidth="1"/>
    <col min="7" max="7" width="13" customWidth="1"/>
    <col min="8" max="8" width="11.81640625" customWidth="1"/>
  </cols>
  <sheetData>
    <row r="1" spans="1:13" ht="72.5">
      <c r="A1" s="25" t="s">
        <v>96</v>
      </c>
      <c r="B1" s="38" t="s">
        <v>87</v>
      </c>
      <c r="D1" s="36" t="s">
        <v>88</v>
      </c>
      <c r="E1" s="36" t="s">
        <v>89</v>
      </c>
      <c r="F1" s="36" t="s">
        <v>94</v>
      </c>
      <c r="G1" s="36" t="s">
        <v>90</v>
      </c>
      <c r="H1" s="33" t="s">
        <v>81</v>
      </c>
      <c r="K1" s="78" t="s">
        <v>91</v>
      </c>
      <c r="L1" s="78"/>
      <c r="M1" s="78"/>
    </row>
    <row r="2" spans="1:13" ht="75" customHeight="1">
      <c r="D2" s="28">
        <v>36</v>
      </c>
      <c r="E2" s="28">
        <v>20</v>
      </c>
      <c r="F2" s="28">
        <v>19</v>
      </c>
      <c r="G2" s="28">
        <v>100</v>
      </c>
      <c r="H2" s="28">
        <v>100</v>
      </c>
      <c r="K2" s="79" t="s">
        <v>92</v>
      </c>
      <c r="L2" s="79"/>
      <c r="M2" s="79"/>
    </row>
    <row r="3" spans="1:13" ht="29">
      <c r="K3" s="41" t="s">
        <v>45</v>
      </c>
      <c r="L3" s="41" t="s">
        <v>7</v>
      </c>
      <c r="M3" s="41" t="s">
        <v>46</v>
      </c>
    </row>
    <row r="4" spans="1:13">
      <c r="K4" s="41">
        <v>100</v>
      </c>
      <c r="L4" s="41">
        <v>100</v>
      </c>
      <c r="M4" s="41">
        <v>100</v>
      </c>
    </row>
    <row r="5" spans="1:13">
      <c r="K5" s="41">
        <v>100</v>
      </c>
      <c r="L5" s="41" t="s">
        <v>93</v>
      </c>
      <c r="M5" s="41">
        <v>0</v>
      </c>
    </row>
    <row r="6" spans="1:13">
      <c r="K6" s="41">
        <v>100</v>
      </c>
      <c r="L6" s="41">
        <v>80</v>
      </c>
      <c r="M6" s="41">
        <v>80</v>
      </c>
    </row>
    <row r="7" spans="1:13">
      <c r="K7" s="41">
        <v>100</v>
      </c>
      <c r="L7" s="41">
        <v>110</v>
      </c>
      <c r="M7" s="41">
        <v>100</v>
      </c>
    </row>
    <row r="9" spans="1:13">
      <c r="A9" s="25" t="s">
        <v>97</v>
      </c>
      <c r="B9" s="25" t="s">
        <v>95</v>
      </c>
      <c r="D9" s="29" t="s">
        <v>98</v>
      </c>
      <c r="E9" s="29" t="s">
        <v>99</v>
      </c>
      <c r="F9" s="29" t="s">
        <v>100</v>
      </c>
      <c r="G9" s="29" t="s">
        <v>81</v>
      </c>
    </row>
    <row r="10" spans="1:13">
      <c r="D10" s="28">
        <v>41.62</v>
      </c>
      <c r="E10" s="28">
        <v>37</v>
      </c>
      <c r="F10" s="28">
        <f>E10/D10%</f>
        <v>88.899567515617505</v>
      </c>
      <c r="G10" s="28">
        <v>100</v>
      </c>
    </row>
  </sheetData>
  <mergeCells count="2">
    <mergeCell ref="K1:M1"/>
    <mergeCell ref="K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43"/>
  <sheetViews>
    <sheetView zoomScale="85" zoomScaleNormal="85" workbookViewId="0">
      <selection activeCell="A2" sqref="A2:A18"/>
    </sheetView>
  </sheetViews>
  <sheetFormatPr defaultRowHeight="14.5"/>
  <cols>
    <col min="1" max="1" width="25.81640625" customWidth="1"/>
    <col min="2" max="2" width="22.90625" customWidth="1"/>
    <col min="3" max="3" width="23" bestFit="1" customWidth="1"/>
    <col min="4" max="4" width="14" bestFit="1" customWidth="1"/>
    <col min="5" max="5" width="15.26953125" bestFit="1" customWidth="1"/>
    <col min="6" max="6" width="16.453125" bestFit="1" customWidth="1"/>
    <col min="7" max="7" width="10" bestFit="1" customWidth="1"/>
    <col min="8" max="8" width="27.453125" bestFit="1" customWidth="1"/>
    <col min="9" max="9" width="14.7265625" bestFit="1" customWidth="1"/>
    <col min="10" max="10" width="17.453125" bestFit="1" customWidth="1"/>
    <col min="11" max="11" width="21.7265625" bestFit="1" customWidth="1"/>
    <col min="12" max="12" width="21.7265625" customWidth="1"/>
  </cols>
  <sheetData>
    <row r="1" spans="1:9">
      <c r="A1" s="100" t="s">
        <v>853</v>
      </c>
      <c r="B1" s="100" t="s">
        <v>854</v>
      </c>
      <c r="C1" s="100" t="s">
        <v>224</v>
      </c>
      <c r="D1" s="100" t="s">
        <v>855</v>
      </c>
      <c r="E1" s="100" t="s">
        <v>856</v>
      </c>
      <c r="F1" s="100" t="s">
        <v>857</v>
      </c>
      <c r="G1" s="100" t="s">
        <v>858</v>
      </c>
      <c r="H1" s="100" t="s">
        <v>859</v>
      </c>
      <c r="I1" s="100" t="s">
        <v>860</v>
      </c>
    </row>
    <row r="2" spans="1:9" ht="15" customHeight="1">
      <c r="A2" s="101" t="s">
        <v>818</v>
      </c>
      <c r="B2" s="97" t="s">
        <v>815</v>
      </c>
      <c r="C2" s="97" t="s">
        <v>264</v>
      </c>
      <c r="D2" s="97" t="s">
        <v>414</v>
      </c>
      <c r="E2" s="97" t="s">
        <v>788</v>
      </c>
      <c r="F2" s="98">
        <v>6264478784</v>
      </c>
      <c r="G2" s="97" t="s">
        <v>789</v>
      </c>
      <c r="H2" s="97" t="s">
        <v>790</v>
      </c>
      <c r="I2" s="99">
        <v>43979</v>
      </c>
    </row>
    <row r="3" spans="1:9">
      <c r="A3" s="97" t="s">
        <v>821</v>
      </c>
      <c r="B3" s="97" t="s">
        <v>822</v>
      </c>
      <c r="C3" s="97" t="s">
        <v>264</v>
      </c>
      <c r="D3" s="97" t="s">
        <v>414</v>
      </c>
      <c r="E3" s="97" t="s">
        <v>788</v>
      </c>
      <c r="F3" s="98">
        <v>8717909379</v>
      </c>
      <c r="G3" s="97" t="s">
        <v>789</v>
      </c>
      <c r="H3" s="97" t="s">
        <v>790</v>
      </c>
      <c r="I3" s="99">
        <v>43979</v>
      </c>
    </row>
    <row r="4" spans="1:9">
      <c r="A4" s="97" t="s">
        <v>825</v>
      </c>
      <c r="B4" s="97" t="s">
        <v>826</v>
      </c>
      <c r="C4" s="97" t="s">
        <v>264</v>
      </c>
      <c r="D4" s="97" t="s">
        <v>414</v>
      </c>
      <c r="E4" s="97" t="s">
        <v>788</v>
      </c>
      <c r="F4" s="98">
        <v>9098822145</v>
      </c>
      <c r="G4" s="97" t="s">
        <v>789</v>
      </c>
      <c r="H4" s="97" t="s">
        <v>790</v>
      </c>
      <c r="I4" s="99">
        <v>43995</v>
      </c>
    </row>
    <row r="5" spans="1:9">
      <c r="A5" s="97" t="s">
        <v>819</v>
      </c>
      <c r="B5" s="97" t="s">
        <v>820</v>
      </c>
      <c r="C5" s="97" t="s">
        <v>264</v>
      </c>
      <c r="D5" s="97" t="s">
        <v>414</v>
      </c>
      <c r="E5" s="97" t="s">
        <v>788</v>
      </c>
      <c r="F5" s="98">
        <v>8839751091</v>
      </c>
      <c r="G5" s="97" t="s">
        <v>789</v>
      </c>
      <c r="H5" s="97" t="s">
        <v>790</v>
      </c>
      <c r="I5" s="99">
        <v>43998</v>
      </c>
    </row>
    <row r="6" spans="1:9">
      <c r="A6" s="97" t="s">
        <v>795</v>
      </c>
      <c r="B6" s="97" t="s">
        <v>796</v>
      </c>
      <c r="C6" s="97" t="s">
        <v>264</v>
      </c>
      <c r="D6" s="97" t="s">
        <v>414</v>
      </c>
      <c r="E6" s="97" t="s">
        <v>788</v>
      </c>
      <c r="F6" s="98">
        <v>8435205948</v>
      </c>
      <c r="G6" s="97" t="s">
        <v>789</v>
      </c>
      <c r="H6" s="97" t="s">
        <v>790</v>
      </c>
      <c r="I6" s="99">
        <v>44007</v>
      </c>
    </row>
    <row r="7" spans="1:9">
      <c r="A7" s="97" t="s">
        <v>803</v>
      </c>
      <c r="B7" s="97" t="s">
        <v>804</v>
      </c>
      <c r="C7" s="97" t="s">
        <v>264</v>
      </c>
      <c r="D7" s="97" t="s">
        <v>414</v>
      </c>
      <c r="E7" s="97" t="s">
        <v>788</v>
      </c>
      <c r="F7" s="98">
        <v>9770663816</v>
      </c>
      <c r="G7" s="97" t="s">
        <v>789</v>
      </c>
      <c r="H7" s="97" t="s">
        <v>790</v>
      </c>
      <c r="I7" s="99">
        <v>44007</v>
      </c>
    </row>
    <row r="8" spans="1:9">
      <c r="A8" s="97" t="s">
        <v>812</v>
      </c>
      <c r="B8" s="97" t="s">
        <v>813</v>
      </c>
      <c r="C8" s="97" t="s">
        <v>264</v>
      </c>
      <c r="D8" s="97" t="s">
        <v>414</v>
      </c>
      <c r="E8" s="97" t="s">
        <v>788</v>
      </c>
      <c r="F8" s="98">
        <v>8120354620</v>
      </c>
      <c r="G8" s="97" t="s">
        <v>789</v>
      </c>
      <c r="H8" s="97" t="s">
        <v>790</v>
      </c>
      <c r="I8" s="99">
        <v>44013</v>
      </c>
    </row>
    <row r="9" spans="1:9">
      <c r="A9" s="97" t="s">
        <v>840</v>
      </c>
      <c r="B9" s="97" t="s">
        <v>837</v>
      </c>
      <c r="C9" s="97" t="s">
        <v>264</v>
      </c>
      <c r="D9" s="97" t="s">
        <v>414</v>
      </c>
      <c r="E9" s="97" t="s">
        <v>788</v>
      </c>
      <c r="F9" s="98">
        <v>7440661615</v>
      </c>
      <c r="G9" s="97" t="s">
        <v>789</v>
      </c>
      <c r="H9" s="97" t="s">
        <v>790</v>
      </c>
      <c r="I9" s="99">
        <v>44015</v>
      </c>
    </row>
    <row r="10" spans="1:9">
      <c r="A10" s="97" t="s">
        <v>823</v>
      </c>
      <c r="B10" s="97" t="s">
        <v>824</v>
      </c>
      <c r="C10" s="97" t="s">
        <v>264</v>
      </c>
      <c r="D10" s="97" t="s">
        <v>414</v>
      </c>
      <c r="E10" s="97" t="s">
        <v>788</v>
      </c>
      <c r="F10" s="98">
        <v>7354015014</v>
      </c>
      <c r="G10" s="97" t="s">
        <v>789</v>
      </c>
      <c r="H10" s="97" t="s">
        <v>790</v>
      </c>
      <c r="I10" s="99">
        <v>44018</v>
      </c>
    </row>
    <row r="11" spans="1:9">
      <c r="A11" s="97" t="s">
        <v>827</v>
      </c>
      <c r="B11" s="97" t="s">
        <v>826</v>
      </c>
      <c r="C11" s="97" t="s">
        <v>264</v>
      </c>
      <c r="D11" s="97" t="s">
        <v>414</v>
      </c>
      <c r="E11" s="97" t="s">
        <v>788</v>
      </c>
      <c r="F11" s="98">
        <v>7974009535</v>
      </c>
      <c r="G11" s="97" t="s">
        <v>789</v>
      </c>
      <c r="H11" s="97" t="s">
        <v>790</v>
      </c>
      <c r="I11" s="99">
        <v>44021</v>
      </c>
    </row>
    <row r="12" spans="1:9">
      <c r="A12" s="97" t="s">
        <v>797</v>
      </c>
      <c r="B12" s="97" t="s">
        <v>796</v>
      </c>
      <c r="C12" s="97" t="s">
        <v>264</v>
      </c>
      <c r="D12" s="97" t="s">
        <v>414</v>
      </c>
      <c r="E12" s="97" t="s">
        <v>788</v>
      </c>
      <c r="F12" s="98">
        <v>9644389292</v>
      </c>
      <c r="G12" s="97" t="s">
        <v>789</v>
      </c>
      <c r="H12" s="97" t="s">
        <v>790</v>
      </c>
      <c r="I12" s="99">
        <v>44028</v>
      </c>
    </row>
    <row r="13" spans="1:9">
      <c r="A13" s="97" t="s">
        <v>807</v>
      </c>
      <c r="B13" s="97" t="s">
        <v>808</v>
      </c>
      <c r="C13" s="97" t="s">
        <v>264</v>
      </c>
      <c r="D13" s="97" t="s">
        <v>414</v>
      </c>
      <c r="E13" s="97" t="s">
        <v>788</v>
      </c>
      <c r="F13" s="98">
        <v>6263463666</v>
      </c>
      <c r="G13" s="97" t="s">
        <v>789</v>
      </c>
      <c r="H13" s="97" t="s">
        <v>790</v>
      </c>
      <c r="I13" s="99">
        <v>44033</v>
      </c>
    </row>
    <row r="14" spans="1:9">
      <c r="A14" s="97" t="s">
        <v>793</v>
      </c>
      <c r="B14" s="97" t="s">
        <v>794</v>
      </c>
      <c r="C14" s="97" t="s">
        <v>264</v>
      </c>
      <c r="D14" s="97" t="s">
        <v>414</v>
      </c>
      <c r="E14" s="97" t="s">
        <v>788</v>
      </c>
      <c r="F14" s="98">
        <v>9770569300</v>
      </c>
      <c r="G14" s="97" t="s">
        <v>789</v>
      </c>
      <c r="H14" s="97" t="s">
        <v>790</v>
      </c>
      <c r="I14" s="99">
        <v>44053</v>
      </c>
    </row>
    <row r="15" spans="1:9">
      <c r="A15" s="97" t="s">
        <v>814</v>
      </c>
      <c r="B15" s="97" t="s">
        <v>815</v>
      </c>
      <c r="C15" s="97" t="s">
        <v>264</v>
      </c>
      <c r="D15" s="97" t="s">
        <v>414</v>
      </c>
      <c r="E15" s="97" t="s">
        <v>788</v>
      </c>
      <c r="F15" s="98">
        <v>9752992225</v>
      </c>
      <c r="G15" s="97" t="s">
        <v>789</v>
      </c>
      <c r="H15" s="97" t="s">
        <v>790</v>
      </c>
      <c r="I15" s="99">
        <v>44219</v>
      </c>
    </row>
    <row r="16" spans="1:9">
      <c r="A16" s="97" t="s">
        <v>852</v>
      </c>
      <c r="B16" s="97" t="s">
        <v>847</v>
      </c>
      <c r="C16" s="97" t="s">
        <v>264</v>
      </c>
      <c r="D16" s="97" t="s">
        <v>414</v>
      </c>
      <c r="E16" s="97" t="s">
        <v>788</v>
      </c>
      <c r="F16" s="98">
        <v>9584899274</v>
      </c>
      <c r="G16" s="97" t="s">
        <v>789</v>
      </c>
      <c r="H16" s="97" t="s">
        <v>790</v>
      </c>
      <c r="I16" s="99">
        <v>44230</v>
      </c>
    </row>
    <row r="17" spans="1:9">
      <c r="A17" s="97" t="s">
        <v>802</v>
      </c>
      <c r="B17" s="97" t="s">
        <v>800</v>
      </c>
      <c r="C17" s="97" t="s">
        <v>264</v>
      </c>
      <c r="D17" s="97" t="s">
        <v>414</v>
      </c>
      <c r="E17" s="97" t="s">
        <v>788</v>
      </c>
      <c r="F17" s="98">
        <v>9425573959</v>
      </c>
      <c r="G17" s="97" t="s">
        <v>789</v>
      </c>
      <c r="H17" s="97" t="s">
        <v>790</v>
      </c>
      <c r="I17" s="99">
        <v>44348</v>
      </c>
    </row>
    <row r="18" spans="1:9">
      <c r="A18" s="97" t="s">
        <v>843</v>
      </c>
      <c r="B18" s="97" t="s">
        <v>800</v>
      </c>
      <c r="C18" s="97" t="s">
        <v>264</v>
      </c>
      <c r="D18" s="97" t="s">
        <v>414</v>
      </c>
      <c r="E18" s="97" t="s">
        <v>788</v>
      </c>
      <c r="F18" s="98">
        <v>9425277631</v>
      </c>
      <c r="G18" s="97" t="s">
        <v>789</v>
      </c>
      <c r="H18" s="97" t="s">
        <v>790</v>
      </c>
      <c r="I18" s="99">
        <v>44354</v>
      </c>
    </row>
    <row r="19" spans="1:9">
      <c r="A19" s="97" t="s">
        <v>798</v>
      </c>
      <c r="B19" s="97" t="s">
        <v>794</v>
      </c>
      <c r="C19" s="97" t="s">
        <v>264</v>
      </c>
      <c r="D19" s="97" t="s">
        <v>414</v>
      </c>
      <c r="E19" s="97" t="s">
        <v>788</v>
      </c>
      <c r="F19" s="98">
        <v>9406489771</v>
      </c>
      <c r="G19" s="97" t="s">
        <v>789</v>
      </c>
      <c r="H19" s="97" t="s">
        <v>790</v>
      </c>
      <c r="I19" s="99">
        <v>44402</v>
      </c>
    </row>
    <row r="20" spans="1:9">
      <c r="A20" s="97" t="s">
        <v>791</v>
      </c>
      <c r="B20" s="97" t="s">
        <v>792</v>
      </c>
      <c r="C20" s="97" t="s">
        <v>264</v>
      </c>
      <c r="D20" s="97" t="s">
        <v>414</v>
      </c>
      <c r="E20" s="97" t="s">
        <v>788</v>
      </c>
      <c r="F20" s="98">
        <v>9425574016</v>
      </c>
      <c r="G20" s="97" t="s">
        <v>789</v>
      </c>
      <c r="H20" s="97" t="s">
        <v>790</v>
      </c>
      <c r="I20" s="99">
        <v>44625</v>
      </c>
    </row>
    <row r="21" spans="1:9">
      <c r="A21" s="97" t="s">
        <v>832</v>
      </c>
      <c r="B21" s="97" t="s">
        <v>833</v>
      </c>
      <c r="C21" s="97" t="s">
        <v>264</v>
      </c>
      <c r="D21" s="97" t="s">
        <v>414</v>
      </c>
      <c r="E21" s="97" t="s">
        <v>788</v>
      </c>
      <c r="F21" s="98">
        <v>8103760339</v>
      </c>
      <c r="G21" s="97" t="s">
        <v>789</v>
      </c>
      <c r="H21" s="97" t="s">
        <v>790</v>
      </c>
      <c r="I21" s="99">
        <v>44625</v>
      </c>
    </row>
    <row r="22" spans="1:9">
      <c r="A22" s="97" t="s">
        <v>838</v>
      </c>
      <c r="B22" s="97" t="s">
        <v>839</v>
      </c>
      <c r="C22" s="97" t="s">
        <v>264</v>
      </c>
      <c r="D22" s="97" t="s">
        <v>414</v>
      </c>
      <c r="E22" s="97" t="s">
        <v>788</v>
      </c>
      <c r="F22" s="98">
        <v>9977070745</v>
      </c>
      <c r="G22" s="97" t="s">
        <v>801</v>
      </c>
      <c r="H22" s="97" t="s">
        <v>790</v>
      </c>
      <c r="I22" s="99">
        <v>44625</v>
      </c>
    </row>
    <row r="23" spans="1:9">
      <c r="A23" s="97" t="s">
        <v>830</v>
      </c>
      <c r="B23" s="97" t="s">
        <v>831</v>
      </c>
      <c r="C23" s="97" t="s">
        <v>264</v>
      </c>
      <c r="D23" s="97" t="s">
        <v>414</v>
      </c>
      <c r="E23" s="97" t="s">
        <v>788</v>
      </c>
      <c r="F23" s="98">
        <v>7354261260</v>
      </c>
      <c r="G23" s="97" t="s">
        <v>789</v>
      </c>
      <c r="H23" s="97" t="s">
        <v>790</v>
      </c>
      <c r="I23" s="99">
        <v>44629</v>
      </c>
    </row>
    <row r="24" spans="1:9">
      <c r="A24" s="97" t="s">
        <v>809</v>
      </c>
      <c r="B24" s="97" t="s">
        <v>810</v>
      </c>
      <c r="C24" s="97" t="s">
        <v>264</v>
      </c>
      <c r="D24" s="97" t="s">
        <v>414</v>
      </c>
      <c r="E24" s="97" t="s">
        <v>788</v>
      </c>
      <c r="F24" s="98">
        <v>7974439731</v>
      </c>
      <c r="G24" s="97" t="s">
        <v>801</v>
      </c>
      <c r="H24" s="97" t="s">
        <v>790</v>
      </c>
      <c r="I24" s="99">
        <v>44631</v>
      </c>
    </row>
    <row r="25" spans="1:9">
      <c r="A25" s="97" t="s">
        <v>805</v>
      </c>
      <c r="B25" s="97" t="s">
        <v>806</v>
      </c>
      <c r="C25" s="97" t="s">
        <v>264</v>
      </c>
      <c r="D25" s="97" t="s">
        <v>414</v>
      </c>
      <c r="E25" s="97" t="s">
        <v>788</v>
      </c>
      <c r="F25" s="98">
        <v>7587156724</v>
      </c>
      <c r="G25" s="97" t="s">
        <v>789</v>
      </c>
      <c r="H25" s="97" t="s">
        <v>790</v>
      </c>
      <c r="I25" s="99">
        <v>44632</v>
      </c>
    </row>
    <row r="26" spans="1:9">
      <c r="A26" s="97" t="s">
        <v>841</v>
      </c>
      <c r="B26" s="97" t="s">
        <v>842</v>
      </c>
      <c r="C26" s="97" t="s">
        <v>264</v>
      </c>
      <c r="D26" s="97" t="s">
        <v>414</v>
      </c>
      <c r="E26" s="97" t="s">
        <v>788</v>
      </c>
      <c r="F26" s="98">
        <v>8959675751</v>
      </c>
      <c r="G26" s="97" t="s">
        <v>789</v>
      </c>
      <c r="H26" s="97" t="s">
        <v>790</v>
      </c>
      <c r="I26" s="99">
        <v>44636</v>
      </c>
    </row>
    <row r="27" spans="1:9">
      <c r="A27" s="97" t="s">
        <v>850</v>
      </c>
      <c r="B27" s="97" t="s">
        <v>851</v>
      </c>
      <c r="C27" s="97" t="s">
        <v>264</v>
      </c>
      <c r="D27" s="97" t="s">
        <v>414</v>
      </c>
      <c r="E27" s="97" t="s">
        <v>788</v>
      </c>
      <c r="F27" s="98">
        <v>8349515508</v>
      </c>
      <c r="G27" s="97" t="s">
        <v>789</v>
      </c>
      <c r="H27" s="97" t="s">
        <v>790</v>
      </c>
      <c r="I27" s="99">
        <v>44651</v>
      </c>
    </row>
    <row r="28" spans="1:9">
      <c r="A28" s="97" t="s">
        <v>828</v>
      </c>
      <c r="B28" s="97" t="s">
        <v>829</v>
      </c>
      <c r="C28" s="97" t="s">
        <v>264</v>
      </c>
      <c r="D28" s="97" t="s">
        <v>414</v>
      </c>
      <c r="E28" s="97" t="s">
        <v>788</v>
      </c>
      <c r="F28" s="98">
        <v>8269108056</v>
      </c>
      <c r="G28" s="97" t="s">
        <v>789</v>
      </c>
      <c r="H28" s="97" t="s">
        <v>790</v>
      </c>
      <c r="I28" s="99">
        <v>44714</v>
      </c>
    </row>
    <row r="29" spans="1:9">
      <c r="A29" s="97" t="s">
        <v>844</v>
      </c>
      <c r="B29" s="97" t="s">
        <v>845</v>
      </c>
      <c r="C29" s="97" t="s">
        <v>264</v>
      </c>
      <c r="D29" s="97" t="s">
        <v>414</v>
      </c>
      <c r="E29" s="97" t="s">
        <v>788</v>
      </c>
      <c r="F29" s="98">
        <v>9424261132</v>
      </c>
      <c r="G29" s="97" t="s">
        <v>789</v>
      </c>
      <c r="H29" s="97" t="s">
        <v>790</v>
      </c>
      <c r="I29" s="99">
        <v>44768</v>
      </c>
    </row>
    <row r="30" spans="1:9">
      <c r="A30" s="97" t="s">
        <v>846</v>
      </c>
      <c r="B30" s="97" t="s">
        <v>847</v>
      </c>
      <c r="C30" s="97" t="s">
        <v>264</v>
      </c>
      <c r="D30" s="97" t="s">
        <v>414</v>
      </c>
      <c r="E30" s="97" t="s">
        <v>788</v>
      </c>
      <c r="F30" s="98">
        <v>9303306921</v>
      </c>
      <c r="G30" s="97" t="s">
        <v>789</v>
      </c>
      <c r="H30" s="97" t="s">
        <v>790</v>
      </c>
      <c r="I30" s="99">
        <v>44768</v>
      </c>
    </row>
    <row r="31" spans="1:9">
      <c r="A31" s="97" t="s">
        <v>848</v>
      </c>
      <c r="B31" s="97" t="s">
        <v>847</v>
      </c>
      <c r="C31" s="97" t="s">
        <v>264</v>
      </c>
      <c r="D31" s="97" t="s">
        <v>414</v>
      </c>
      <c r="E31" s="97" t="s">
        <v>788</v>
      </c>
      <c r="F31" s="98">
        <v>7987968752</v>
      </c>
      <c r="G31" s="97" t="s">
        <v>789</v>
      </c>
      <c r="H31" s="97" t="s">
        <v>790</v>
      </c>
      <c r="I31" s="99">
        <v>44772</v>
      </c>
    </row>
    <row r="32" spans="1:9">
      <c r="A32" s="97" t="s">
        <v>849</v>
      </c>
      <c r="B32" s="97" t="s">
        <v>847</v>
      </c>
      <c r="C32" s="97" t="s">
        <v>264</v>
      </c>
      <c r="D32" s="97" t="s">
        <v>414</v>
      </c>
      <c r="E32" s="97" t="s">
        <v>788</v>
      </c>
      <c r="F32" s="98">
        <v>9406221248</v>
      </c>
      <c r="G32" s="97" t="s">
        <v>789</v>
      </c>
      <c r="H32" s="97" t="s">
        <v>790</v>
      </c>
      <c r="I32" s="99">
        <v>44772</v>
      </c>
    </row>
    <row r="33" spans="1:9">
      <c r="A33" s="97" t="s">
        <v>811</v>
      </c>
      <c r="B33" s="97" t="s">
        <v>810</v>
      </c>
      <c r="C33" s="97" t="s">
        <v>264</v>
      </c>
      <c r="D33" s="97" t="s">
        <v>414</v>
      </c>
      <c r="E33" s="97" t="s">
        <v>788</v>
      </c>
      <c r="F33" s="98">
        <v>7974541533</v>
      </c>
      <c r="G33" s="97" t="s">
        <v>789</v>
      </c>
      <c r="H33" s="97" t="s">
        <v>790</v>
      </c>
      <c r="I33" s="99">
        <v>44775</v>
      </c>
    </row>
    <row r="34" spans="1:9">
      <c r="A34" s="97" t="s">
        <v>834</v>
      </c>
      <c r="B34" s="97" t="s">
        <v>835</v>
      </c>
      <c r="C34" s="97" t="s">
        <v>264</v>
      </c>
      <c r="D34" s="97" t="s">
        <v>414</v>
      </c>
      <c r="E34" s="97" t="s">
        <v>788</v>
      </c>
      <c r="F34" s="98">
        <v>8878066701</v>
      </c>
      <c r="G34" s="97" t="s">
        <v>801</v>
      </c>
      <c r="H34" s="97" t="s">
        <v>790</v>
      </c>
      <c r="I34" s="99">
        <v>44775</v>
      </c>
    </row>
    <row r="35" spans="1:9">
      <c r="A35" s="97" t="s">
        <v>816</v>
      </c>
      <c r="B35" s="97" t="s">
        <v>817</v>
      </c>
      <c r="C35" s="97" t="s">
        <v>264</v>
      </c>
      <c r="D35" s="97" t="s">
        <v>414</v>
      </c>
      <c r="E35" s="97" t="s">
        <v>788</v>
      </c>
      <c r="F35" s="98">
        <v>7587731044</v>
      </c>
      <c r="G35" s="97" t="s">
        <v>789</v>
      </c>
      <c r="H35" s="97" t="s">
        <v>790</v>
      </c>
      <c r="I35" s="99">
        <v>44776</v>
      </c>
    </row>
    <row r="36" spans="1:9">
      <c r="A36" s="97" t="s">
        <v>836</v>
      </c>
      <c r="B36" s="97" t="s">
        <v>837</v>
      </c>
      <c r="C36" s="97" t="s">
        <v>264</v>
      </c>
      <c r="D36" s="97" t="s">
        <v>414</v>
      </c>
      <c r="E36" s="97" t="s">
        <v>788</v>
      </c>
      <c r="F36" s="98">
        <v>9993650500</v>
      </c>
      <c r="G36" s="97" t="s">
        <v>801</v>
      </c>
      <c r="H36" s="97" t="s">
        <v>790</v>
      </c>
      <c r="I36" s="99">
        <v>44777</v>
      </c>
    </row>
    <row r="37" spans="1:9">
      <c r="A37" s="97" t="s">
        <v>786</v>
      </c>
      <c r="B37" s="97" t="s">
        <v>787</v>
      </c>
      <c r="C37" s="97" t="s">
        <v>264</v>
      </c>
      <c r="D37" s="97" t="s">
        <v>414</v>
      </c>
      <c r="E37" s="97" t="s">
        <v>788</v>
      </c>
      <c r="F37" s="98">
        <v>9406309455</v>
      </c>
      <c r="G37" s="97" t="s">
        <v>789</v>
      </c>
      <c r="H37" s="97" t="s">
        <v>790</v>
      </c>
      <c r="I37" s="99">
        <v>44778</v>
      </c>
    </row>
    <row r="38" spans="1:9">
      <c r="A38" s="97" t="s">
        <v>799</v>
      </c>
      <c r="B38" s="97" t="s">
        <v>800</v>
      </c>
      <c r="C38" s="97" t="s">
        <v>264</v>
      </c>
      <c r="D38" s="97" t="s">
        <v>414</v>
      </c>
      <c r="E38" s="97" t="s">
        <v>788</v>
      </c>
      <c r="F38" s="98">
        <v>9425574104</v>
      </c>
      <c r="G38" s="97" t="s">
        <v>801</v>
      </c>
      <c r="H38" s="97" t="s">
        <v>790</v>
      </c>
      <c r="I38" s="99">
        <v>44778</v>
      </c>
    </row>
    <row r="39" spans="1:9">
      <c r="A39" s="97"/>
      <c r="B39" s="97"/>
      <c r="C39" s="97"/>
      <c r="D39" s="97"/>
      <c r="E39" s="97"/>
      <c r="F39" s="98"/>
      <c r="G39" s="97"/>
      <c r="H39" s="97"/>
      <c r="I39" s="99"/>
    </row>
    <row r="40" spans="1:9">
      <c r="A40" s="97"/>
      <c r="B40" s="97"/>
      <c r="C40" s="97"/>
      <c r="D40" s="97"/>
      <c r="E40" s="97"/>
      <c r="F40" s="98"/>
      <c r="G40" s="97"/>
      <c r="H40" s="97"/>
      <c r="I40" s="99"/>
    </row>
    <row r="41" spans="1:9">
      <c r="A41" s="97"/>
      <c r="B41" s="97"/>
      <c r="C41" s="97"/>
      <c r="D41" s="97"/>
      <c r="E41" s="97"/>
      <c r="F41" s="98"/>
      <c r="G41" s="97"/>
      <c r="H41" s="97"/>
      <c r="I41" s="99"/>
    </row>
    <row r="42" spans="1:9">
      <c r="A42" s="97"/>
      <c r="B42" s="97"/>
      <c r="C42" s="97"/>
      <c r="D42" s="97"/>
      <c r="E42" s="97"/>
      <c r="F42" s="98"/>
      <c r="G42" s="97"/>
      <c r="H42" s="97"/>
      <c r="I42" s="99"/>
    </row>
    <row r="43" spans="1:9">
      <c r="A43" s="97"/>
      <c r="B43" s="97"/>
      <c r="C43" s="97"/>
      <c r="D43" s="97"/>
      <c r="E43" s="97"/>
      <c r="F43" s="98"/>
      <c r="G43" s="97"/>
      <c r="H43" s="97"/>
      <c r="I43" s="99"/>
    </row>
  </sheetData>
  <sortState ref="A2:I38">
    <sortCondition ref="I1"/>
  </sortState>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S21"/>
  <sheetViews>
    <sheetView topLeftCell="E2" workbookViewId="0">
      <selection activeCell="O4" sqref="O4"/>
    </sheetView>
  </sheetViews>
  <sheetFormatPr defaultRowHeight="14.5"/>
  <cols>
    <col min="1" max="1" width="19.26953125" customWidth="1"/>
    <col min="2" max="2" width="33.453125" customWidth="1"/>
    <col min="4" max="4" width="11.81640625" bestFit="1" customWidth="1"/>
    <col min="5" max="5" width="17.54296875" bestFit="1" customWidth="1"/>
    <col min="6" max="6" width="12.81640625" bestFit="1" customWidth="1"/>
    <col min="7" max="7" width="14.81640625" bestFit="1" customWidth="1"/>
    <col min="8" max="8" width="10.54296875" bestFit="1" customWidth="1"/>
    <col min="9" max="9" width="13.7265625" bestFit="1" customWidth="1"/>
    <col min="10" max="10" width="32.1796875" bestFit="1" customWidth="1"/>
    <col min="11" max="11" width="15.1796875" customWidth="1"/>
    <col min="12" max="12" width="11.54296875" bestFit="1" customWidth="1"/>
    <col min="13" max="13" width="12.26953125" bestFit="1" customWidth="1"/>
    <col min="14" max="14" width="12.26953125" customWidth="1"/>
    <col min="15" max="15" width="10.54296875" bestFit="1" customWidth="1"/>
  </cols>
  <sheetData>
    <row r="1" spans="1:19">
      <c r="A1" s="25" t="s">
        <v>104</v>
      </c>
    </row>
    <row r="2" spans="1:19" ht="116">
      <c r="A2" s="43" t="s">
        <v>110</v>
      </c>
      <c r="B2" s="38" t="s">
        <v>103</v>
      </c>
    </row>
    <row r="3" spans="1:19" ht="18.75" customHeight="1">
      <c r="D3" s="33" t="s">
        <v>0</v>
      </c>
      <c r="E3" s="33" t="s">
        <v>14</v>
      </c>
      <c r="F3" s="33" t="s">
        <v>105</v>
      </c>
      <c r="G3" s="33" t="s">
        <v>106</v>
      </c>
      <c r="H3" s="33" t="s">
        <v>107</v>
      </c>
      <c r="I3" s="33" t="s">
        <v>108</v>
      </c>
      <c r="J3" s="54" t="s">
        <v>169</v>
      </c>
      <c r="K3" s="54" t="s">
        <v>180</v>
      </c>
      <c r="L3" s="54" t="s">
        <v>181</v>
      </c>
      <c r="M3" s="54" t="s">
        <v>182</v>
      </c>
      <c r="N3" s="54" t="s">
        <v>183</v>
      </c>
      <c r="O3" s="33" t="s">
        <v>81</v>
      </c>
      <c r="Q3" s="78" t="s">
        <v>101</v>
      </c>
      <c r="R3" s="78"/>
      <c r="S3" s="78"/>
    </row>
    <row r="4" spans="1:19" ht="56.25" customHeight="1">
      <c r="D4" s="59" t="s">
        <v>207</v>
      </c>
      <c r="E4" s="35">
        <v>0</v>
      </c>
      <c r="F4" s="35">
        <v>0</v>
      </c>
      <c r="G4" s="35">
        <v>0</v>
      </c>
      <c r="H4" s="35">
        <v>80</v>
      </c>
      <c r="I4" s="35">
        <v>80</v>
      </c>
      <c r="J4" s="35">
        <v>80</v>
      </c>
      <c r="K4" s="35">
        <v>80</v>
      </c>
      <c r="L4" s="35">
        <v>80</v>
      </c>
      <c r="M4" s="35">
        <v>80</v>
      </c>
      <c r="N4" s="35">
        <v>65</v>
      </c>
      <c r="O4" s="55">
        <v>100</v>
      </c>
      <c r="Q4" s="79" t="s">
        <v>102</v>
      </c>
      <c r="R4" s="79"/>
      <c r="S4" s="79"/>
    </row>
    <row r="5" spans="1:19" ht="29">
      <c r="Q5" s="41" t="s">
        <v>45</v>
      </c>
      <c r="R5" s="41" t="s">
        <v>7</v>
      </c>
      <c r="S5" s="41" t="s">
        <v>46</v>
      </c>
    </row>
    <row r="6" spans="1:19" ht="29">
      <c r="D6" s="57" t="s">
        <v>0</v>
      </c>
      <c r="E6" s="57" t="s">
        <v>184</v>
      </c>
      <c r="F6" s="57" t="s">
        <v>185</v>
      </c>
      <c r="G6" s="57" t="s">
        <v>186</v>
      </c>
      <c r="H6" s="57" t="s">
        <v>187</v>
      </c>
      <c r="I6" s="57" t="s">
        <v>188</v>
      </c>
      <c r="J6" s="57" t="s">
        <v>189</v>
      </c>
      <c r="K6" s="58" t="s">
        <v>190</v>
      </c>
      <c r="L6" s="57" t="s">
        <v>191</v>
      </c>
      <c r="Q6" s="41">
        <v>100</v>
      </c>
      <c r="R6" s="41">
        <v>100</v>
      </c>
      <c r="S6" s="41">
        <v>100</v>
      </c>
    </row>
    <row r="7" spans="1:19">
      <c r="L7" t="e">
        <f>K7/I7%</f>
        <v>#DIV/0!</v>
      </c>
      <c r="Q7" s="41">
        <v>100</v>
      </c>
      <c r="R7" s="41">
        <v>90</v>
      </c>
      <c r="S7" s="41">
        <v>90</v>
      </c>
    </row>
    <row r="8" spans="1:19" ht="58">
      <c r="A8" s="25" t="s">
        <v>111</v>
      </c>
      <c r="B8" s="38" t="s">
        <v>109</v>
      </c>
      <c r="D8" s="33" t="s">
        <v>0</v>
      </c>
      <c r="E8" s="33" t="s">
        <v>14</v>
      </c>
      <c r="F8" s="33" t="s">
        <v>105</v>
      </c>
      <c r="G8" s="56" t="s">
        <v>23</v>
      </c>
      <c r="H8" s="26" t="s">
        <v>81</v>
      </c>
      <c r="I8" s="78" t="s">
        <v>91</v>
      </c>
      <c r="J8" s="78"/>
      <c r="K8" s="78"/>
      <c r="L8" s="78"/>
      <c r="M8" s="78"/>
      <c r="N8" s="78"/>
      <c r="O8" s="78"/>
      <c r="Q8" s="41">
        <v>100</v>
      </c>
      <c r="R8" s="41">
        <v>110</v>
      </c>
      <c r="S8" s="41">
        <v>100</v>
      </c>
    </row>
    <row r="9" spans="1:19" ht="56.25" customHeight="1">
      <c r="D9" s="59" t="s">
        <v>207</v>
      </c>
      <c r="E9" s="35">
        <v>0</v>
      </c>
      <c r="F9" s="35">
        <v>0</v>
      </c>
      <c r="G9" s="28" t="e">
        <f>F9/E9%</f>
        <v>#DIV/0!</v>
      </c>
      <c r="H9" s="28">
        <v>100</v>
      </c>
      <c r="I9" s="79" t="s">
        <v>92</v>
      </c>
      <c r="J9" s="79"/>
      <c r="K9" s="79"/>
      <c r="L9" s="79"/>
      <c r="M9" s="79"/>
      <c r="N9" s="79"/>
      <c r="O9" s="79"/>
      <c r="Q9" s="80"/>
      <c r="R9" s="80"/>
      <c r="S9" s="80"/>
    </row>
    <row r="10" spans="1:19">
      <c r="I10" s="41" t="s">
        <v>45</v>
      </c>
      <c r="J10" s="41" t="s">
        <v>7</v>
      </c>
      <c r="K10" s="41"/>
      <c r="L10" s="41"/>
      <c r="M10" s="41"/>
      <c r="N10" s="41"/>
      <c r="O10" s="41" t="s">
        <v>46</v>
      </c>
    </row>
    <row r="11" spans="1:19">
      <c r="I11" s="41">
        <v>100</v>
      </c>
      <c r="J11" s="41">
        <v>100</v>
      </c>
      <c r="K11" s="41"/>
      <c r="L11" s="41"/>
      <c r="M11" s="41"/>
      <c r="N11" s="41"/>
      <c r="O11" s="41">
        <v>100</v>
      </c>
    </row>
    <row r="12" spans="1:19">
      <c r="I12" s="41">
        <v>100</v>
      </c>
      <c r="J12" s="41" t="s">
        <v>93</v>
      </c>
      <c r="K12" s="41"/>
      <c r="L12" s="41"/>
      <c r="M12" s="41"/>
      <c r="N12" s="41"/>
      <c r="O12" s="41">
        <v>0</v>
      </c>
    </row>
    <row r="13" spans="1:19">
      <c r="I13" s="41">
        <v>100</v>
      </c>
      <c r="J13" s="41">
        <v>80</v>
      </c>
      <c r="K13" s="41"/>
      <c r="L13" s="41"/>
      <c r="M13" s="41"/>
      <c r="N13" s="41"/>
      <c r="O13" s="41">
        <v>80</v>
      </c>
    </row>
    <row r="14" spans="1:19">
      <c r="I14" s="41">
        <v>100</v>
      </c>
      <c r="J14" s="41">
        <v>110</v>
      </c>
      <c r="K14" s="41"/>
      <c r="L14" s="41"/>
      <c r="M14" s="41"/>
      <c r="N14" s="41"/>
      <c r="O14" s="41">
        <v>100</v>
      </c>
    </row>
    <row r="20" spans="1:9" ht="43.5">
      <c r="A20" s="59" t="s">
        <v>0</v>
      </c>
      <c r="B20" s="59" t="s">
        <v>184</v>
      </c>
      <c r="C20" s="59" t="s">
        <v>185</v>
      </c>
      <c r="D20" s="59" t="s">
        <v>186</v>
      </c>
      <c r="E20" s="59" t="s">
        <v>196</v>
      </c>
      <c r="F20" s="59" t="s">
        <v>197</v>
      </c>
      <c r="G20" s="59" t="s">
        <v>189</v>
      </c>
      <c r="H20" s="60" t="s">
        <v>190</v>
      </c>
      <c r="I20" s="59" t="s">
        <v>191</v>
      </c>
    </row>
    <row r="21" spans="1:9">
      <c r="A21" s="56" t="s">
        <v>192</v>
      </c>
      <c r="B21" s="56" t="s">
        <v>10</v>
      </c>
      <c r="C21" s="56" t="s">
        <v>193</v>
      </c>
      <c r="D21" s="56" t="s">
        <v>194</v>
      </c>
      <c r="E21" s="28">
        <v>5</v>
      </c>
      <c r="F21" s="56" t="s">
        <v>195</v>
      </c>
      <c r="G21" s="28">
        <v>4</v>
      </c>
      <c r="H21" s="28">
        <v>2</v>
      </c>
      <c r="I21" s="28">
        <f>H21/E21%</f>
        <v>40</v>
      </c>
    </row>
  </sheetData>
  <mergeCells count="5">
    <mergeCell ref="I8:O8"/>
    <mergeCell ref="I9:O9"/>
    <mergeCell ref="Q3:S3"/>
    <mergeCell ref="Q4:S4"/>
    <mergeCell ref="Q9:S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N76"/>
  <sheetViews>
    <sheetView workbookViewId="0">
      <selection sqref="A1:AN1"/>
    </sheetView>
  </sheetViews>
  <sheetFormatPr defaultRowHeight="14.5"/>
  <sheetData>
    <row r="1" spans="1:40">
      <c r="A1" s="84" t="s">
        <v>220</v>
      </c>
      <c r="B1" s="84" t="s">
        <v>221</v>
      </c>
      <c r="C1" s="84" t="s">
        <v>222</v>
      </c>
      <c r="D1" s="84" t="s">
        <v>223</v>
      </c>
      <c r="E1" s="84" t="s">
        <v>174</v>
      </c>
      <c r="F1" s="84" t="s">
        <v>224</v>
      </c>
      <c r="G1" s="84" t="s">
        <v>225</v>
      </c>
      <c r="H1" s="84" t="s">
        <v>226</v>
      </c>
      <c r="I1" s="84" t="s">
        <v>227</v>
      </c>
      <c r="J1" s="84" t="s">
        <v>228</v>
      </c>
      <c r="K1" s="84" t="s">
        <v>229</v>
      </c>
      <c r="L1" s="84" t="s">
        <v>230</v>
      </c>
      <c r="M1" s="84" t="s">
        <v>231</v>
      </c>
      <c r="N1" s="84" t="s">
        <v>232</v>
      </c>
      <c r="O1" s="84" t="s">
        <v>233</v>
      </c>
      <c r="P1" s="84" t="s">
        <v>234</v>
      </c>
      <c r="Q1" s="84" t="s">
        <v>235</v>
      </c>
      <c r="R1" s="84" t="s">
        <v>236</v>
      </c>
      <c r="S1" s="84" t="s">
        <v>237</v>
      </c>
      <c r="T1" s="84" t="s">
        <v>238</v>
      </c>
      <c r="U1" s="84" t="s">
        <v>239</v>
      </c>
      <c r="V1" s="84" t="s">
        <v>240</v>
      </c>
      <c r="W1" s="84" t="s">
        <v>241</v>
      </c>
      <c r="X1" s="84" t="s">
        <v>242</v>
      </c>
      <c r="Y1" s="84" t="s">
        <v>243</v>
      </c>
      <c r="Z1" s="84" t="s">
        <v>244</v>
      </c>
      <c r="AA1" s="84" t="s">
        <v>245</v>
      </c>
      <c r="AB1" s="84" t="s">
        <v>246</v>
      </c>
      <c r="AC1" s="84" t="s">
        <v>247</v>
      </c>
      <c r="AD1" s="84" t="s">
        <v>248</v>
      </c>
      <c r="AE1" s="84" t="s">
        <v>249</v>
      </c>
      <c r="AF1" s="84" t="s">
        <v>250</v>
      </c>
      <c r="AG1" s="84" t="s">
        <v>251</v>
      </c>
      <c r="AH1" s="84" t="s">
        <v>252</v>
      </c>
      <c r="AI1" s="84" t="s">
        <v>253</v>
      </c>
      <c r="AJ1" s="84" t="s">
        <v>254</v>
      </c>
      <c r="AK1" s="84" t="s">
        <v>255</v>
      </c>
      <c r="AL1" s="84" t="s">
        <v>256</v>
      </c>
      <c r="AM1" s="84" t="s">
        <v>257</v>
      </c>
      <c r="AN1" s="84" t="s">
        <v>258</v>
      </c>
    </row>
    <row r="2" spans="1:40">
      <c r="A2" t="s">
        <v>259</v>
      </c>
      <c r="B2" t="s">
        <v>260</v>
      </c>
      <c r="C2" t="s">
        <v>261</v>
      </c>
      <c r="D2" t="s">
        <v>262</v>
      </c>
      <c r="E2" t="s">
        <v>263</v>
      </c>
      <c r="F2" t="s">
        <v>264</v>
      </c>
      <c r="G2" t="s">
        <v>259</v>
      </c>
      <c r="H2">
        <v>5</v>
      </c>
      <c r="I2" t="s">
        <v>265</v>
      </c>
      <c r="K2" t="s">
        <v>266</v>
      </c>
      <c r="L2" t="s">
        <v>267</v>
      </c>
      <c r="M2" t="s">
        <v>267</v>
      </c>
      <c r="N2" t="s">
        <v>267</v>
      </c>
      <c r="O2" t="s">
        <v>10</v>
      </c>
      <c r="P2" t="s">
        <v>268</v>
      </c>
      <c r="Q2">
        <v>2253</v>
      </c>
      <c r="R2">
        <v>3000</v>
      </c>
      <c r="S2" t="s">
        <v>269</v>
      </c>
      <c r="T2">
        <v>2023.43</v>
      </c>
      <c r="U2" t="s">
        <v>270</v>
      </c>
      <c r="V2" t="s">
        <v>271</v>
      </c>
      <c r="W2" s="82">
        <v>44743</v>
      </c>
      <c r="X2" s="82">
        <v>44767</v>
      </c>
      <c r="Y2">
        <v>10</v>
      </c>
      <c r="Z2" t="s">
        <v>272</v>
      </c>
      <c r="AA2">
        <v>8</v>
      </c>
      <c r="AB2" t="s">
        <v>272</v>
      </c>
      <c r="AC2" t="s">
        <v>273</v>
      </c>
      <c r="AD2" t="s">
        <v>274</v>
      </c>
      <c r="AE2" t="s">
        <v>275</v>
      </c>
      <c r="AF2">
        <v>3000</v>
      </c>
      <c r="AG2" t="s">
        <v>269</v>
      </c>
      <c r="AH2">
        <v>2023.43</v>
      </c>
      <c r="AI2" t="s">
        <v>270</v>
      </c>
      <c r="AJ2" t="s">
        <v>267</v>
      </c>
      <c r="AK2" t="s">
        <v>276</v>
      </c>
      <c r="AL2" t="s">
        <v>277</v>
      </c>
      <c r="AM2" s="83">
        <v>44736.222881944443</v>
      </c>
      <c r="AN2" t="s">
        <v>278</v>
      </c>
    </row>
    <row r="3" spans="1:40">
      <c r="A3" t="s">
        <v>273</v>
      </c>
      <c r="B3" t="s">
        <v>279</v>
      </c>
      <c r="C3" t="s">
        <v>280</v>
      </c>
      <c r="D3" t="s">
        <v>281</v>
      </c>
      <c r="E3" t="s">
        <v>263</v>
      </c>
      <c r="F3" t="s">
        <v>264</v>
      </c>
      <c r="G3" t="s">
        <v>273</v>
      </c>
      <c r="H3">
        <v>8</v>
      </c>
      <c r="I3" t="s">
        <v>265</v>
      </c>
      <c r="K3" t="s">
        <v>266</v>
      </c>
      <c r="L3" t="s">
        <v>267</v>
      </c>
      <c r="M3" t="s">
        <v>267</v>
      </c>
      <c r="N3" t="s">
        <v>267</v>
      </c>
      <c r="O3" t="s">
        <v>10</v>
      </c>
      <c r="P3" t="s">
        <v>268</v>
      </c>
      <c r="Q3">
        <v>2121</v>
      </c>
      <c r="R3">
        <v>3000</v>
      </c>
      <c r="S3" t="s">
        <v>269</v>
      </c>
      <c r="T3">
        <v>2023.43</v>
      </c>
      <c r="U3" t="s">
        <v>270</v>
      </c>
      <c r="V3" t="s">
        <v>271</v>
      </c>
      <c r="W3" s="82">
        <v>44750</v>
      </c>
      <c r="X3" s="82">
        <v>44770</v>
      </c>
      <c r="Y3">
        <v>10</v>
      </c>
      <c r="Z3" t="s">
        <v>272</v>
      </c>
      <c r="AA3">
        <v>8</v>
      </c>
      <c r="AB3" t="s">
        <v>272</v>
      </c>
      <c r="AC3" t="s">
        <v>259</v>
      </c>
      <c r="AD3" t="s">
        <v>282</v>
      </c>
      <c r="AE3" t="s">
        <v>282</v>
      </c>
      <c r="AF3">
        <v>0</v>
      </c>
      <c r="AG3" t="s">
        <v>269</v>
      </c>
      <c r="AH3">
        <v>0</v>
      </c>
      <c r="AI3" t="s">
        <v>270</v>
      </c>
      <c r="AJ3" t="s">
        <v>267</v>
      </c>
      <c r="AK3" t="s">
        <v>276</v>
      </c>
      <c r="AL3" t="s">
        <v>277</v>
      </c>
      <c r="AM3" s="83">
        <v>44736.226689814815</v>
      </c>
      <c r="AN3" t="s">
        <v>278</v>
      </c>
    </row>
    <row r="4" spans="1:40">
      <c r="A4" t="s">
        <v>273</v>
      </c>
      <c r="B4" t="s">
        <v>283</v>
      </c>
      <c r="C4" t="s">
        <v>284</v>
      </c>
      <c r="D4" t="s">
        <v>285</v>
      </c>
      <c r="E4" t="s">
        <v>263</v>
      </c>
      <c r="F4" t="s">
        <v>264</v>
      </c>
      <c r="G4" t="s">
        <v>273</v>
      </c>
      <c r="H4">
        <v>10</v>
      </c>
      <c r="K4" t="s">
        <v>266</v>
      </c>
      <c r="L4" t="s">
        <v>267</v>
      </c>
      <c r="M4" t="s">
        <v>267</v>
      </c>
      <c r="N4" t="s">
        <v>267</v>
      </c>
      <c r="O4" t="s">
        <v>286</v>
      </c>
      <c r="P4" t="s">
        <v>14</v>
      </c>
      <c r="Q4" t="s">
        <v>287</v>
      </c>
      <c r="R4">
        <v>6000</v>
      </c>
      <c r="S4" t="s">
        <v>269</v>
      </c>
      <c r="T4">
        <v>4046.86</v>
      </c>
      <c r="U4" t="s">
        <v>270</v>
      </c>
      <c r="V4" t="s">
        <v>271</v>
      </c>
      <c r="W4" s="82">
        <v>44739</v>
      </c>
      <c r="X4" s="82">
        <v>44763</v>
      </c>
      <c r="Y4">
        <v>10</v>
      </c>
      <c r="Z4" t="s">
        <v>272</v>
      </c>
      <c r="AA4">
        <v>8</v>
      </c>
      <c r="AB4" t="s">
        <v>272</v>
      </c>
      <c r="AC4" t="s">
        <v>259</v>
      </c>
      <c r="AD4" t="s">
        <v>282</v>
      </c>
      <c r="AE4" t="s">
        <v>282</v>
      </c>
      <c r="AF4">
        <v>0</v>
      </c>
      <c r="AG4" t="s">
        <v>269</v>
      </c>
      <c r="AH4">
        <v>0</v>
      </c>
      <c r="AI4" t="s">
        <v>270</v>
      </c>
      <c r="AJ4" t="s">
        <v>267</v>
      </c>
      <c r="AK4" t="s">
        <v>276</v>
      </c>
      <c r="AL4" t="s">
        <v>277</v>
      </c>
      <c r="AM4" s="83">
        <v>44736.264756944445</v>
      </c>
      <c r="AN4" t="s">
        <v>278</v>
      </c>
    </row>
    <row r="5" spans="1:40">
      <c r="A5" t="s">
        <v>273</v>
      </c>
      <c r="B5" t="s">
        <v>288</v>
      </c>
      <c r="C5" t="s">
        <v>289</v>
      </c>
      <c r="D5" t="s">
        <v>285</v>
      </c>
      <c r="E5" t="s">
        <v>263</v>
      </c>
      <c r="F5" t="s">
        <v>264</v>
      </c>
      <c r="G5" t="s">
        <v>273</v>
      </c>
      <c r="H5">
        <v>8</v>
      </c>
      <c r="I5" t="s">
        <v>265</v>
      </c>
      <c r="K5" t="s">
        <v>266</v>
      </c>
      <c r="L5" t="s">
        <v>267</v>
      </c>
      <c r="M5" t="s">
        <v>267</v>
      </c>
      <c r="N5" t="s">
        <v>267</v>
      </c>
      <c r="O5" t="s">
        <v>10</v>
      </c>
      <c r="P5" t="s">
        <v>268</v>
      </c>
      <c r="Q5">
        <v>2111</v>
      </c>
      <c r="R5">
        <v>3000</v>
      </c>
      <c r="S5" t="s">
        <v>269</v>
      </c>
      <c r="T5">
        <v>2023.43</v>
      </c>
      <c r="U5" t="s">
        <v>270</v>
      </c>
      <c r="V5" t="s">
        <v>271</v>
      </c>
      <c r="W5" s="82">
        <v>44740</v>
      </c>
      <c r="X5" s="82">
        <v>44764</v>
      </c>
      <c r="Y5">
        <v>10</v>
      </c>
      <c r="Z5" t="s">
        <v>272</v>
      </c>
      <c r="AA5">
        <v>6</v>
      </c>
      <c r="AB5" t="s">
        <v>272</v>
      </c>
      <c r="AC5" t="s">
        <v>259</v>
      </c>
      <c r="AD5" t="s">
        <v>282</v>
      </c>
      <c r="AE5" t="s">
        <v>282</v>
      </c>
      <c r="AF5">
        <v>0</v>
      </c>
      <c r="AG5" t="s">
        <v>269</v>
      </c>
      <c r="AH5">
        <v>0</v>
      </c>
      <c r="AI5" t="s">
        <v>270</v>
      </c>
      <c r="AJ5" t="s">
        <v>267</v>
      </c>
      <c r="AK5" t="s">
        <v>276</v>
      </c>
      <c r="AL5" t="s">
        <v>277</v>
      </c>
      <c r="AM5" s="83">
        <v>44736.266817129632</v>
      </c>
      <c r="AN5" t="s">
        <v>278</v>
      </c>
    </row>
    <row r="6" spans="1:40">
      <c r="A6" t="s">
        <v>273</v>
      </c>
      <c r="B6" t="s">
        <v>290</v>
      </c>
      <c r="C6" t="s">
        <v>291</v>
      </c>
      <c r="D6" t="s">
        <v>292</v>
      </c>
      <c r="E6" t="s">
        <v>216</v>
      </c>
      <c r="F6" t="s">
        <v>264</v>
      </c>
      <c r="G6" t="s">
        <v>273</v>
      </c>
      <c r="H6">
        <v>5</v>
      </c>
      <c r="I6" t="s">
        <v>293</v>
      </c>
      <c r="J6" t="s">
        <v>294</v>
      </c>
      <c r="K6" t="s">
        <v>295</v>
      </c>
      <c r="L6" t="s">
        <v>267</v>
      </c>
      <c r="M6" t="s">
        <v>267</v>
      </c>
      <c r="N6" t="s">
        <v>267</v>
      </c>
      <c r="O6" t="s">
        <v>10</v>
      </c>
      <c r="P6" t="s">
        <v>268</v>
      </c>
      <c r="Q6">
        <v>2121</v>
      </c>
      <c r="R6">
        <v>3000</v>
      </c>
      <c r="S6" t="s">
        <v>269</v>
      </c>
      <c r="T6">
        <v>2023.43</v>
      </c>
      <c r="U6" t="s">
        <v>270</v>
      </c>
      <c r="V6" t="s">
        <v>271</v>
      </c>
      <c r="W6" s="82">
        <v>44743</v>
      </c>
      <c r="X6" s="82">
        <v>44766</v>
      </c>
      <c r="Y6">
        <v>12</v>
      </c>
      <c r="Z6" t="s">
        <v>272</v>
      </c>
      <c r="AA6">
        <v>8</v>
      </c>
      <c r="AB6" t="s">
        <v>272</v>
      </c>
      <c r="AC6" t="s">
        <v>273</v>
      </c>
      <c r="AD6">
        <v>468</v>
      </c>
      <c r="AE6" t="s">
        <v>296</v>
      </c>
      <c r="AF6">
        <v>10000</v>
      </c>
      <c r="AG6" t="s">
        <v>269</v>
      </c>
      <c r="AH6">
        <v>6070.29</v>
      </c>
      <c r="AI6" t="s">
        <v>270</v>
      </c>
      <c r="AJ6" t="s">
        <v>267</v>
      </c>
      <c r="AK6" t="s">
        <v>278</v>
      </c>
      <c r="AL6" t="s">
        <v>277</v>
      </c>
      <c r="AM6" s="83">
        <v>44736.281064814815</v>
      </c>
      <c r="AN6" t="s">
        <v>278</v>
      </c>
    </row>
    <row r="7" spans="1:40">
      <c r="A7" t="s">
        <v>273</v>
      </c>
      <c r="B7" t="s">
        <v>291</v>
      </c>
      <c r="C7" t="s">
        <v>297</v>
      </c>
      <c r="D7" t="s">
        <v>298</v>
      </c>
      <c r="E7" t="s">
        <v>299</v>
      </c>
      <c r="F7" t="s">
        <v>264</v>
      </c>
      <c r="G7" t="s">
        <v>273</v>
      </c>
      <c r="H7">
        <v>5</v>
      </c>
      <c r="I7" t="s">
        <v>300</v>
      </c>
      <c r="J7" t="s">
        <v>294</v>
      </c>
      <c r="K7" t="s">
        <v>266</v>
      </c>
      <c r="L7" t="s">
        <v>267</v>
      </c>
      <c r="M7" t="s">
        <v>267</v>
      </c>
      <c r="N7" t="s">
        <v>267</v>
      </c>
      <c r="O7" t="s">
        <v>10</v>
      </c>
      <c r="P7" t="s">
        <v>268</v>
      </c>
      <c r="Q7">
        <v>2253</v>
      </c>
      <c r="R7">
        <v>3000</v>
      </c>
      <c r="S7" t="s">
        <v>269</v>
      </c>
      <c r="T7">
        <v>2023.43</v>
      </c>
      <c r="U7" t="s">
        <v>270</v>
      </c>
      <c r="V7" t="s">
        <v>271</v>
      </c>
      <c r="W7" s="82">
        <v>44741</v>
      </c>
      <c r="X7" s="82">
        <v>44733</v>
      </c>
      <c r="Y7">
        <v>10</v>
      </c>
      <c r="Z7" t="s">
        <v>272</v>
      </c>
      <c r="AA7">
        <v>8</v>
      </c>
      <c r="AB7" t="s">
        <v>272</v>
      </c>
      <c r="AC7" t="s">
        <v>259</v>
      </c>
      <c r="AD7" t="s">
        <v>282</v>
      </c>
      <c r="AE7" t="s">
        <v>282</v>
      </c>
      <c r="AF7">
        <v>0</v>
      </c>
      <c r="AG7" t="s">
        <v>269</v>
      </c>
      <c r="AH7">
        <v>0</v>
      </c>
      <c r="AI7" t="s">
        <v>270</v>
      </c>
      <c r="AJ7" t="s">
        <v>267</v>
      </c>
      <c r="AK7" t="s">
        <v>278</v>
      </c>
      <c r="AL7" t="s">
        <v>277</v>
      </c>
      <c r="AM7" s="83">
        <v>44736.289918981478</v>
      </c>
      <c r="AN7" t="s">
        <v>278</v>
      </c>
    </row>
    <row r="8" spans="1:40">
      <c r="A8" t="s">
        <v>273</v>
      </c>
      <c r="B8" t="s">
        <v>179</v>
      </c>
      <c r="C8" t="s">
        <v>301</v>
      </c>
      <c r="D8" t="s">
        <v>302</v>
      </c>
      <c r="E8" t="s">
        <v>263</v>
      </c>
      <c r="F8" t="s">
        <v>264</v>
      </c>
      <c r="G8" t="s">
        <v>273</v>
      </c>
      <c r="H8">
        <v>15</v>
      </c>
      <c r="I8" t="s">
        <v>265</v>
      </c>
      <c r="K8" t="s">
        <v>303</v>
      </c>
      <c r="L8" t="s">
        <v>267</v>
      </c>
      <c r="M8" t="s">
        <v>267</v>
      </c>
      <c r="N8" t="s">
        <v>267</v>
      </c>
      <c r="O8" t="s">
        <v>10</v>
      </c>
      <c r="P8" t="s">
        <v>268</v>
      </c>
      <c r="Q8">
        <v>2253</v>
      </c>
      <c r="R8">
        <v>3000</v>
      </c>
      <c r="S8" t="s">
        <v>269</v>
      </c>
      <c r="T8">
        <v>2023.43</v>
      </c>
      <c r="U8" t="s">
        <v>270</v>
      </c>
      <c r="V8" t="s">
        <v>271</v>
      </c>
      <c r="W8" s="82">
        <v>44764</v>
      </c>
      <c r="X8" s="82">
        <v>44765</v>
      </c>
      <c r="Y8">
        <v>10</v>
      </c>
      <c r="Z8" t="s">
        <v>272</v>
      </c>
      <c r="AA8">
        <v>8</v>
      </c>
      <c r="AB8" t="s">
        <v>272</v>
      </c>
      <c r="AC8" t="s">
        <v>273</v>
      </c>
      <c r="AD8">
        <v>775</v>
      </c>
      <c r="AE8" t="s">
        <v>304</v>
      </c>
      <c r="AF8">
        <v>12000</v>
      </c>
      <c r="AG8" t="s">
        <v>269</v>
      </c>
      <c r="AH8">
        <v>8093.72</v>
      </c>
      <c r="AI8" t="s">
        <v>270</v>
      </c>
      <c r="AJ8" t="s">
        <v>267</v>
      </c>
      <c r="AK8" t="s">
        <v>276</v>
      </c>
      <c r="AL8" t="s">
        <v>277</v>
      </c>
      <c r="AM8" s="83">
        <v>44736.304780092592</v>
      </c>
      <c r="AN8" t="s">
        <v>278</v>
      </c>
    </row>
    <row r="9" spans="1:40">
      <c r="A9" t="s">
        <v>273</v>
      </c>
      <c r="B9" t="s">
        <v>305</v>
      </c>
      <c r="C9" t="s">
        <v>301</v>
      </c>
      <c r="D9" t="s">
        <v>302</v>
      </c>
      <c r="E9" t="s">
        <v>263</v>
      </c>
      <c r="F9" t="s">
        <v>264</v>
      </c>
      <c r="G9" t="s">
        <v>273</v>
      </c>
      <c r="H9">
        <v>15</v>
      </c>
      <c r="I9" t="s">
        <v>265</v>
      </c>
      <c r="K9" t="s">
        <v>303</v>
      </c>
      <c r="L9" t="s">
        <v>267</v>
      </c>
      <c r="M9" t="s">
        <v>267</v>
      </c>
      <c r="N9" t="s">
        <v>267</v>
      </c>
      <c r="O9" t="s">
        <v>10</v>
      </c>
      <c r="P9" t="s">
        <v>268</v>
      </c>
      <c r="Q9">
        <v>2121</v>
      </c>
      <c r="R9">
        <v>3000</v>
      </c>
      <c r="S9" t="s">
        <v>269</v>
      </c>
      <c r="T9">
        <v>2023.43</v>
      </c>
      <c r="U9" t="s">
        <v>270</v>
      </c>
      <c r="V9" t="s">
        <v>271</v>
      </c>
      <c r="W9" s="82">
        <v>44764</v>
      </c>
      <c r="X9" s="82">
        <v>44765</v>
      </c>
      <c r="Y9">
        <v>10</v>
      </c>
      <c r="Z9" t="s">
        <v>272</v>
      </c>
      <c r="AA9">
        <v>8</v>
      </c>
      <c r="AB9" t="s">
        <v>272</v>
      </c>
      <c r="AC9" t="s">
        <v>259</v>
      </c>
      <c r="AD9" t="s">
        <v>282</v>
      </c>
      <c r="AE9" t="s">
        <v>282</v>
      </c>
      <c r="AF9">
        <v>0</v>
      </c>
      <c r="AG9" t="s">
        <v>269</v>
      </c>
      <c r="AH9">
        <v>0</v>
      </c>
      <c r="AI9" t="s">
        <v>270</v>
      </c>
      <c r="AJ9" t="s">
        <v>267</v>
      </c>
      <c r="AK9" t="s">
        <v>276</v>
      </c>
      <c r="AL9" t="s">
        <v>277</v>
      </c>
      <c r="AM9" s="83">
        <v>44736.307442129626</v>
      </c>
      <c r="AN9" t="s">
        <v>278</v>
      </c>
    </row>
    <row r="10" spans="1:40">
      <c r="A10" t="s">
        <v>273</v>
      </c>
      <c r="B10" t="s">
        <v>306</v>
      </c>
      <c r="C10" t="s">
        <v>307</v>
      </c>
      <c r="D10" t="s">
        <v>308</v>
      </c>
      <c r="E10" t="s">
        <v>299</v>
      </c>
      <c r="F10" t="s">
        <v>264</v>
      </c>
      <c r="G10" t="s">
        <v>273</v>
      </c>
      <c r="H10">
        <v>0.5</v>
      </c>
      <c r="I10" t="s">
        <v>300</v>
      </c>
      <c r="J10" t="s">
        <v>294</v>
      </c>
      <c r="K10" t="s">
        <v>266</v>
      </c>
      <c r="L10" t="s">
        <v>267</v>
      </c>
      <c r="M10" t="s">
        <v>267</v>
      </c>
      <c r="N10" t="s">
        <v>267</v>
      </c>
      <c r="O10" t="s">
        <v>10</v>
      </c>
      <c r="P10" t="s">
        <v>268</v>
      </c>
      <c r="Q10">
        <v>2253</v>
      </c>
      <c r="R10">
        <v>3000</v>
      </c>
      <c r="S10" t="s">
        <v>269</v>
      </c>
      <c r="T10">
        <v>2023.43</v>
      </c>
      <c r="U10" t="s">
        <v>270</v>
      </c>
      <c r="V10" t="s">
        <v>271</v>
      </c>
      <c r="W10" s="82">
        <v>44806</v>
      </c>
      <c r="X10" s="82">
        <v>44831</v>
      </c>
      <c r="Y10">
        <v>12</v>
      </c>
      <c r="Z10" t="s">
        <v>272</v>
      </c>
      <c r="AA10">
        <v>10</v>
      </c>
      <c r="AB10" t="s">
        <v>272</v>
      </c>
      <c r="AC10" t="s">
        <v>273</v>
      </c>
      <c r="AD10">
        <v>468</v>
      </c>
      <c r="AE10" t="s">
        <v>296</v>
      </c>
      <c r="AF10">
        <v>10000</v>
      </c>
      <c r="AG10" t="s">
        <v>269</v>
      </c>
      <c r="AH10">
        <v>8093.72</v>
      </c>
      <c r="AI10" t="s">
        <v>270</v>
      </c>
      <c r="AJ10" t="s">
        <v>267</v>
      </c>
      <c r="AK10" t="s">
        <v>278</v>
      </c>
      <c r="AL10" t="s">
        <v>277</v>
      </c>
      <c r="AM10" s="83">
        <v>44736.343854166669</v>
      </c>
      <c r="AN10" t="s">
        <v>278</v>
      </c>
    </row>
    <row r="11" spans="1:40">
      <c r="A11" t="s">
        <v>273</v>
      </c>
      <c r="B11" t="s">
        <v>309</v>
      </c>
      <c r="C11" t="s">
        <v>310</v>
      </c>
      <c r="D11" t="s">
        <v>311</v>
      </c>
      <c r="E11" t="s">
        <v>263</v>
      </c>
      <c r="F11" t="s">
        <v>264</v>
      </c>
      <c r="G11" t="s">
        <v>273</v>
      </c>
      <c r="H11">
        <v>5</v>
      </c>
      <c r="I11" t="s">
        <v>265</v>
      </c>
      <c r="K11" t="s">
        <v>266</v>
      </c>
      <c r="L11" t="s">
        <v>267</v>
      </c>
      <c r="M11" t="s">
        <v>267</v>
      </c>
      <c r="N11" t="s">
        <v>267</v>
      </c>
      <c r="O11" t="s">
        <v>10</v>
      </c>
      <c r="P11" t="s">
        <v>268</v>
      </c>
      <c r="Q11">
        <v>2253</v>
      </c>
      <c r="R11">
        <v>3000</v>
      </c>
      <c r="S11" t="s">
        <v>269</v>
      </c>
      <c r="T11">
        <v>2023.43</v>
      </c>
      <c r="U11" t="s">
        <v>270</v>
      </c>
      <c r="V11" t="s">
        <v>271</v>
      </c>
      <c r="W11" s="82">
        <v>44750</v>
      </c>
      <c r="X11" s="82">
        <v>44774</v>
      </c>
      <c r="Y11">
        <v>12</v>
      </c>
      <c r="Z11" t="s">
        <v>272</v>
      </c>
      <c r="AA11">
        <v>8</v>
      </c>
      <c r="AB11" t="s">
        <v>272</v>
      </c>
      <c r="AC11" t="s">
        <v>273</v>
      </c>
      <c r="AD11">
        <v>2245</v>
      </c>
      <c r="AE11" t="s">
        <v>312</v>
      </c>
      <c r="AF11">
        <v>6000</v>
      </c>
      <c r="AG11" t="s">
        <v>269</v>
      </c>
      <c r="AH11">
        <v>4046.86</v>
      </c>
      <c r="AI11" t="s">
        <v>270</v>
      </c>
      <c r="AJ11" t="s">
        <v>267</v>
      </c>
      <c r="AK11" t="s">
        <v>276</v>
      </c>
      <c r="AL11" t="s">
        <v>277</v>
      </c>
      <c r="AM11" s="83">
        <v>44736.347442129627</v>
      </c>
      <c r="AN11" t="s">
        <v>278</v>
      </c>
    </row>
    <row r="12" spans="1:40">
      <c r="A12" t="s">
        <v>273</v>
      </c>
      <c r="B12" t="s">
        <v>313</v>
      </c>
      <c r="C12" t="s">
        <v>314</v>
      </c>
      <c r="D12" t="s">
        <v>315</v>
      </c>
      <c r="E12" t="s">
        <v>263</v>
      </c>
      <c r="F12" t="s">
        <v>264</v>
      </c>
      <c r="G12" t="s">
        <v>273</v>
      </c>
      <c r="H12">
        <v>5</v>
      </c>
      <c r="I12" t="s">
        <v>265</v>
      </c>
      <c r="K12" t="s">
        <v>266</v>
      </c>
      <c r="L12" t="s">
        <v>267</v>
      </c>
      <c r="M12" t="s">
        <v>267</v>
      </c>
      <c r="N12" t="s">
        <v>267</v>
      </c>
      <c r="O12" t="s">
        <v>10</v>
      </c>
      <c r="P12" t="s">
        <v>268</v>
      </c>
      <c r="Q12">
        <v>2121</v>
      </c>
      <c r="R12">
        <v>3000</v>
      </c>
      <c r="S12" t="s">
        <v>269</v>
      </c>
      <c r="T12">
        <v>2023.43</v>
      </c>
      <c r="U12" t="s">
        <v>270</v>
      </c>
      <c r="V12" t="s">
        <v>271</v>
      </c>
      <c r="W12" s="82">
        <v>44748</v>
      </c>
      <c r="X12" s="82">
        <v>44771</v>
      </c>
      <c r="Y12">
        <v>12</v>
      </c>
      <c r="Z12" t="s">
        <v>272</v>
      </c>
      <c r="AA12">
        <v>10</v>
      </c>
      <c r="AB12" t="s">
        <v>272</v>
      </c>
      <c r="AC12" t="s">
        <v>273</v>
      </c>
      <c r="AD12">
        <v>2111</v>
      </c>
      <c r="AE12" t="s">
        <v>312</v>
      </c>
      <c r="AF12">
        <v>12000</v>
      </c>
      <c r="AG12" t="s">
        <v>269</v>
      </c>
      <c r="AH12">
        <v>8093.72</v>
      </c>
      <c r="AI12" t="s">
        <v>270</v>
      </c>
      <c r="AJ12" t="s">
        <v>267</v>
      </c>
      <c r="AK12" t="s">
        <v>276</v>
      </c>
      <c r="AL12" t="s">
        <v>277</v>
      </c>
      <c r="AM12" s="83">
        <v>44736.356620370374</v>
      </c>
      <c r="AN12" t="s">
        <v>278</v>
      </c>
    </row>
    <row r="13" spans="1:40">
      <c r="A13" t="s">
        <v>273</v>
      </c>
      <c r="B13" t="s">
        <v>316</v>
      </c>
      <c r="C13" t="s">
        <v>317</v>
      </c>
      <c r="D13" t="s">
        <v>318</v>
      </c>
      <c r="E13" t="s">
        <v>319</v>
      </c>
      <c r="F13" t="s">
        <v>264</v>
      </c>
      <c r="G13" t="s">
        <v>273</v>
      </c>
      <c r="H13">
        <v>10</v>
      </c>
      <c r="I13" t="s">
        <v>300</v>
      </c>
      <c r="J13" t="s">
        <v>320</v>
      </c>
      <c r="K13" t="s">
        <v>266</v>
      </c>
      <c r="L13" t="s">
        <v>267</v>
      </c>
      <c r="M13" t="s">
        <v>267</v>
      </c>
      <c r="N13" t="s">
        <v>267</v>
      </c>
      <c r="O13" t="s">
        <v>10</v>
      </c>
      <c r="P13" t="s">
        <v>268</v>
      </c>
      <c r="Q13">
        <v>2121</v>
      </c>
      <c r="R13">
        <v>3000</v>
      </c>
      <c r="S13" t="s">
        <v>269</v>
      </c>
      <c r="T13">
        <v>2023.43</v>
      </c>
      <c r="U13" t="s">
        <v>270</v>
      </c>
      <c r="V13" t="s">
        <v>271</v>
      </c>
      <c r="W13" s="82">
        <v>44746</v>
      </c>
      <c r="X13" s="82">
        <v>44771</v>
      </c>
      <c r="Y13">
        <v>10</v>
      </c>
      <c r="Z13" t="s">
        <v>272</v>
      </c>
      <c r="AA13">
        <v>8</v>
      </c>
      <c r="AB13" t="s">
        <v>272</v>
      </c>
      <c r="AC13" t="s">
        <v>273</v>
      </c>
      <c r="AD13">
        <v>359</v>
      </c>
      <c r="AE13" t="s">
        <v>321</v>
      </c>
      <c r="AF13">
        <v>5000</v>
      </c>
      <c r="AG13" t="s">
        <v>269</v>
      </c>
      <c r="AH13">
        <v>4046.86</v>
      </c>
      <c r="AI13" t="s">
        <v>270</v>
      </c>
      <c r="AJ13" t="s">
        <v>267</v>
      </c>
      <c r="AK13" t="s">
        <v>278</v>
      </c>
      <c r="AL13" t="s">
        <v>277</v>
      </c>
      <c r="AM13" s="83">
        <v>44736.371064814812</v>
      </c>
      <c r="AN13" t="s">
        <v>278</v>
      </c>
    </row>
    <row r="14" spans="1:40">
      <c r="A14" t="s">
        <v>273</v>
      </c>
      <c r="B14" t="s">
        <v>322</v>
      </c>
      <c r="C14" t="s">
        <v>323</v>
      </c>
      <c r="D14" t="s">
        <v>324</v>
      </c>
      <c r="E14" t="s">
        <v>325</v>
      </c>
      <c r="F14" t="s">
        <v>264</v>
      </c>
      <c r="G14" t="s">
        <v>273</v>
      </c>
      <c r="H14">
        <v>10</v>
      </c>
      <c r="I14" t="s">
        <v>326</v>
      </c>
      <c r="J14" t="s">
        <v>327</v>
      </c>
      <c r="K14" t="s">
        <v>266</v>
      </c>
      <c r="L14" t="s">
        <v>267</v>
      </c>
      <c r="M14" t="s">
        <v>267</v>
      </c>
      <c r="N14" t="s">
        <v>267</v>
      </c>
      <c r="O14" t="s">
        <v>10</v>
      </c>
      <c r="P14" t="s">
        <v>268</v>
      </c>
      <c r="Q14">
        <v>2253</v>
      </c>
      <c r="R14">
        <v>3000</v>
      </c>
      <c r="S14" t="s">
        <v>269</v>
      </c>
      <c r="T14">
        <v>2023.43</v>
      </c>
      <c r="U14" t="s">
        <v>270</v>
      </c>
      <c r="V14" t="s">
        <v>271</v>
      </c>
      <c r="W14" s="82">
        <v>44743</v>
      </c>
      <c r="X14" s="82">
        <v>44764</v>
      </c>
      <c r="Y14">
        <v>14</v>
      </c>
      <c r="Z14" t="s">
        <v>272</v>
      </c>
      <c r="AA14">
        <v>10</v>
      </c>
      <c r="AB14" t="s">
        <v>272</v>
      </c>
      <c r="AC14" t="s">
        <v>273</v>
      </c>
      <c r="AD14">
        <v>468</v>
      </c>
      <c r="AE14" t="s">
        <v>296</v>
      </c>
      <c r="AF14">
        <v>12000</v>
      </c>
      <c r="AG14" t="s">
        <v>269</v>
      </c>
      <c r="AH14">
        <v>8093.72</v>
      </c>
      <c r="AI14" t="s">
        <v>270</v>
      </c>
      <c r="AJ14" t="s">
        <v>267</v>
      </c>
      <c r="AK14" t="s">
        <v>278</v>
      </c>
      <c r="AL14" t="s">
        <v>277</v>
      </c>
      <c r="AM14" s="83">
        <v>44736.37327546296</v>
      </c>
      <c r="AN14" t="s">
        <v>278</v>
      </c>
    </row>
    <row r="15" spans="1:40">
      <c r="A15" t="s">
        <v>273</v>
      </c>
      <c r="B15" t="s">
        <v>328</v>
      </c>
      <c r="C15" t="s">
        <v>329</v>
      </c>
      <c r="D15" t="s">
        <v>216</v>
      </c>
      <c r="E15" t="s">
        <v>330</v>
      </c>
      <c r="F15" t="s">
        <v>264</v>
      </c>
      <c r="G15" t="s">
        <v>273</v>
      </c>
      <c r="H15">
        <v>5</v>
      </c>
      <c r="I15" t="s">
        <v>300</v>
      </c>
      <c r="J15" t="s">
        <v>327</v>
      </c>
      <c r="K15" t="s">
        <v>266</v>
      </c>
      <c r="L15" t="s">
        <v>267</v>
      </c>
      <c r="M15" t="s">
        <v>267</v>
      </c>
      <c r="N15" t="s">
        <v>267</v>
      </c>
      <c r="O15" t="s">
        <v>10</v>
      </c>
      <c r="P15" t="s">
        <v>268</v>
      </c>
      <c r="Q15">
        <v>2121</v>
      </c>
      <c r="R15">
        <v>3000</v>
      </c>
      <c r="S15" t="s">
        <v>269</v>
      </c>
      <c r="T15">
        <v>2023.43</v>
      </c>
      <c r="U15" t="s">
        <v>270</v>
      </c>
      <c r="V15" t="s">
        <v>271</v>
      </c>
      <c r="W15" s="82">
        <v>44744</v>
      </c>
      <c r="X15" s="82">
        <v>44767</v>
      </c>
      <c r="Y15">
        <v>12</v>
      </c>
      <c r="Z15" t="s">
        <v>272</v>
      </c>
      <c r="AA15">
        <v>10</v>
      </c>
      <c r="AB15" t="s">
        <v>272</v>
      </c>
      <c r="AC15" t="s">
        <v>273</v>
      </c>
      <c r="AD15">
        <v>468</v>
      </c>
      <c r="AE15" t="s">
        <v>296</v>
      </c>
      <c r="AF15">
        <v>12000</v>
      </c>
      <c r="AG15" t="s">
        <v>269</v>
      </c>
      <c r="AH15">
        <v>10117.15</v>
      </c>
      <c r="AI15" t="s">
        <v>270</v>
      </c>
      <c r="AJ15" t="s">
        <v>267</v>
      </c>
      <c r="AK15" t="s">
        <v>278</v>
      </c>
      <c r="AL15" t="s">
        <v>277</v>
      </c>
      <c r="AM15" s="83">
        <v>44736.399398148147</v>
      </c>
      <c r="AN15" t="s">
        <v>278</v>
      </c>
    </row>
    <row r="16" spans="1:40">
      <c r="A16" t="s">
        <v>273</v>
      </c>
      <c r="B16" t="s">
        <v>331</v>
      </c>
      <c r="C16" t="s">
        <v>332</v>
      </c>
      <c r="D16" t="s">
        <v>333</v>
      </c>
      <c r="E16" t="s">
        <v>334</v>
      </c>
      <c r="F16" t="s">
        <v>264</v>
      </c>
      <c r="G16" t="s">
        <v>273</v>
      </c>
      <c r="H16">
        <v>5</v>
      </c>
      <c r="I16" t="s">
        <v>300</v>
      </c>
      <c r="J16" t="s">
        <v>294</v>
      </c>
      <c r="K16" t="s">
        <v>266</v>
      </c>
      <c r="L16" t="s">
        <v>267</v>
      </c>
      <c r="M16" t="s">
        <v>267</v>
      </c>
      <c r="N16" t="s">
        <v>267</v>
      </c>
      <c r="O16" t="s">
        <v>10</v>
      </c>
      <c r="P16" t="s">
        <v>268</v>
      </c>
      <c r="Q16">
        <v>2121</v>
      </c>
      <c r="R16">
        <v>3000</v>
      </c>
      <c r="S16" t="s">
        <v>269</v>
      </c>
      <c r="T16">
        <v>2023.43</v>
      </c>
      <c r="U16" t="s">
        <v>270</v>
      </c>
      <c r="V16" t="s">
        <v>271</v>
      </c>
      <c r="W16" s="82">
        <v>44742</v>
      </c>
      <c r="X16" s="82">
        <v>44762</v>
      </c>
      <c r="Y16">
        <v>12</v>
      </c>
      <c r="Z16" t="s">
        <v>272</v>
      </c>
      <c r="AA16">
        <v>8</v>
      </c>
      <c r="AB16" t="s">
        <v>272</v>
      </c>
      <c r="AC16" t="s">
        <v>273</v>
      </c>
      <c r="AD16">
        <v>4067</v>
      </c>
      <c r="AE16" t="s">
        <v>335</v>
      </c>
      <c r="AF16">
        <v>27000</v>
      </c>
      <c r="AG16" t="s">
        <v>269</v>
      </c>
      <c r="AH16">
        <v>18210.87</v>
      </c>
      <c r="AI16" t="s">
        <v>270</v>
      </c>
      <c r="AJ16" t="s">
        <v>267</v>
      </c>
      <c r="AK16" t="s">
        <v>278</v>
      </c>
      <c r="AL16" t="s">
        <v>277</v>
      </c>
      <c r="AM16" s="83">
        <v>44736.419050925928</v>
      </c>
      <c r="AN16" t="s">
        <v>278</v>
      </c>
    </row>
    <row r="17" spans="1:40">
      <c r="A17" t="s">
        <v>273</v>
      </c>
      <c r="B17" t="s">
        <v>336</v>
      </c>
      <c r="C17" t="s">
        <v>337</v>
      </c>
      <c r="D17" t="s">
        <v>338</v>
      </c>
      <c r="E17" t="s">
        <v>299</v>
      </c>
      <c r="F17" t="s">
        <v>264</v>
      </c>
      <c r="G17" t="s">
        <v>273</v>
      </c>
      <c r="H17">
        <v>3</v>
      </c>
      <c r="I17" t="s">
        <v>300</v>
      </c>
      <c r="J17" t="s">
        <v>339</v>
      </c>
      <c r="K17" t="s">
        <v>266</v>
      </c>
      <c r="L17" t="s">
        <v>267</v>
      </c>
      <c r="M17" t="s">
        <v>267</v>
      </c>
      <c r="N17" t="s">
        <v>267</v>
      </c>
      <c r="O17" t="s">
        <v>10</v>
      </c>
      <c r="P17" t="s">
        <v>268</v>
      </c>
      <c r="Q17">
        <v>2253</v>
      </c>
      <c r="R17">
        <v>3000</v>
      </c>
      <c r="S17" t="s">
        <v>269</v>
      </c>
      <c r="T17">
        <v>2023.43</v>
      </c>
      <c r="U17" t="s">
        <v>270</v>
      </c>
      <c r="V17" t="s">
        <v>271</v>
      </c>
      <c r="W17" s="82">
        <v>44747</v>
      </c>
      <c r="X17" s="82">
        <v>44772</v>
      </c>
      <c r="Y17">
        <v>14</v>
      </c>
      <c r="Z17" t="s">
        <v>272</v>
      </c>
      <c r="AA17">
        <v>10</v>
      </c>
      <c r="AB17" t="s">
        <v>272</v>
      </c>
      <c r="AC17" t="s">
        <v>273</v>
      </c>
      <c r="AD17">
        <v>688</v>
      </c>
      <c r="AE17" t="s">
        <v>340</v>
      </c>
      <c r="AF17">
        <v>12000</v>
      </c>
      <c r="AG17" t="s">
        <v>269</v>
      </c>
      <c r="AH17">
        <v>8093.72</v>
      </c>
      <c r="AI17" t="s">
        <v>270</v>
      </c>
      <c r="AJ17" t="s">
        <v>267</v>
      </c>
      <c r="AK17" t="s">
        <v>278</v>
      </c>
      <c r="AL17" t="s">
        <v>277</v>
      </c>
      <c r="AM17" s="83">
        <v>44736.444548611114</v>
      </c>
      <c r="AN17" t="s">
        <v>278</v>
      </c>
    </row>
    <row r="18" spans="1:40">
      <c r="A18" t="s">
        <v>273</v>
      </c>
      <c r="B18" t="s">
        <v>341</v>
      </c>
      <c r="C18" t="s">
        <v>342</v>
      </c>
      <c r="D18" t="s">
        <v>343</v>
      </c>
      <c r="E18" t="s">
        <v>263</v>
      </c>
      <c r="F18" t="s">
        <v>264</v>
      </c>
      <c r="G18" t="s">
        <v>273</v>
      </c>
      <c r="H18">
        <v>7</v>
      </c>
      <c r="I18" t="s">
        <v>265</v>
      </c>
      <c r="K18" t="s">
        <v>286</v>
      </c>
      <c r="L18" t="s">
        <v>267</v>
      </c>
      <c r="M18" t="s">
        <v>267</v>
      </c>
      <c r="N18" t="s">
        <v>267</v>
      </c>
      <c r="O18" t="s">
        <v>10</v>
      </c>
      <c r="P18" t="s">
        <v>268</v>
      </c>
      <c r="Q18">
        <v>2233</v>
      </c>
      <c r="R18">
        <v>3000</v>
      </c>
      <c r="S18" t="s">
        <v>269</v>
      </c>
      <c r="T18">
        <v>2023.43</v>
      </c>
      <c r="U18" t="s">
        <v>270</v>
      </c>
      <c r="V18" t="s">
        <v>271</v>
      </c>
      <c r="W18" s="82">
        <v>44749</v>
      </c>
      <c r="X18" s="82">
        <v>44775</v>
      </c>
      <c r="Y18">
        <v>12</v>
      </c>
      <c r="Z18" t="s">
        <v>272</v>
      </c>
      <c r="AA18">
        <v>8</v>
      </c>
      <c r="AB18" t="s">
        <v>272</v>
      </c>
      <c r="AC18" t="s">
        <v>273</v>
      </c>
      <c r="AD18">
        <v>4003</v>
      </c>
      <c r="AE18" t="s">
        <v>344</v>
      </c>
      <c r="AF18">
        <v>3000</v>
      </c>
      <c r="AG18" t="s">
        <v>269</v>
      </c>
      <c r="AH18">
        <v>2023.43</v>
      </c>
      <c r="AI18" t="s">
        <v>270</v>
      </c>
      <c r="AJ18" t="s">
        <v>267</v>
      </c>
      <c r="AK18" t="s">
        <v>276</v>
      </c>
      <c r="AL18" t="s">
        <v>277</v>
      </c>
      <c r="AM18" s="83">
        <v>44736.481562499997</v>
      </c>
      <c r="AN18" t="s">
        <v>278</v>
      </c>
    </row>
    <row r="19" spans="1:40">
      <c r="A19" t="s">
        <v>273</v>
      </c>
      <c r="B19" t="s">
        <v>345</v>
      </c>
      <c r="C19" t="s">
        <v>346</v>
      </c>
      <c r="D19" t="s">
        <v>347</v>
      </c>
      <c r="E19" t="s">
        <v>263</v>
      </c>
      <c r="F19" t="s">
        <v>264</v>
      </c>
      <c r="G19" t="s">
        <v>273</v>
      </c>
      <c r="H19">
        <v>6</v>
      </c>
      <c r="I19" t="s">
        <v>265</v>
      </c>
      <c r="K19" t="s">
        <v>266</v>
      </c>
      <c r="L19" t="s">
        <v>267</v>
      </c>
      <c r="M19" t="s">
        <v>267</v>
      </c>
      <c r="N19" t="s">
        <v>267</v>
      </c>
      <c r="O19" t="s">
        <v>10</v>
      </c>
      <c r="P19" t="s">
        <v>268</v>
      </c>
      <c r="Q19">
        <v>2121</v>
      </c>
      <c r="R19">
        <v>3000</v>
      </c>
      <c r="S19" t="s">
        <v>269</v>
      </c>
      <c r="T19">
        <v>2023.43</v>
      </c>
      <c r="U19" t="s">
        <v>270</v>
      </c>
      <c r="V19" t="s">
        <v>271</v>
      </c>
      <c r="W19" s="82">
        <v>44760</v>
      </c>
      <c r="X19" s="82">
        <v>44784</v>
      </c>
      <c r="Y19">
        <v>14</v>
      </c>
      <c r="Z19" t="s">
        <v>272</v>
      </c>
      <c r="AA19">
        <v>10</v>
      </c>
      <c r="AB19" t="s">
        <v>272</v>
      </c>
      <c r="AC19" t="s">
        <v>259</v>
      </c>
      <c r="AD19" t="s">
        <v>282</v>
      </c>
      <c r="AE19" t="s">
        <v>282</v>
      </c>
      <c r="AF19">
        <v>0</v>
      </c>
      <c r="AG19" t="s">
        <v>269</v>
      </c>
      <c r="AH19">
        <v>0</v>
      </c>
      <c r="AI19" t="s">
        <v>270</v>
      </c>
      <c r="AJ19" t="s">
        <v>267</v>
      </c>
      <c r="AK19" t="s">
        <v>276</v>
      </c>
      <c r="AL19" t="s">
        <v>277</v>
      </c>
      <c r="AM19" s="83">
        <v>44737.216724537036</v>
      </c>
      <c r="AN19" t="s">
        <v>278</v>
      </c>
    </row>
    <row r="20" spans="1:40">
      <c r="A20" t="s">
        <v>273</v>
      </c>
      <c r="B20" t="s">
        <v>348</v>
      </c>
      <c r="C20" t="s">
        <v>349</v>
      </c>
      <c r="D20" t="s">
        <v>315</v>
      </c>
      <c r="E20" t="s">
        <v>263</v>
      </c>
      <c r="F20" t="s">
        <v>264</v>
      </c>
      <c r="G20" t="s">
        <v>273</v>
      </c>
      <c r="H20">
        <v>6</v>
      </c>
      <c r="I20" t="s">
        <v>265</v>
      </c>
      <c r="K20" t="s">
        <v>266</v>
      </c>
      <c r="L20" t="s">
        <v>267</v>
      </c>
      <c r="M20" t="s">
        <v>267</v>
      </c>
      <c r="N20" t="s">
        <v>267</v>
      </c>
      <c r="O20" t="s">
        <v>10</v>
      </c>
      <c r="P20" t="s">
        <v>268</v>
      </c>
      <c r="Q20">
        <v>2111</v>
      </c>
      <c r="R20">
        <v>3000</v>
      </c>
      <c r="S20" t="s">
        <v>269</v>
      </c>
      <c r="T20">
        <v>2023.43</v>
      </c>
      <c r="U20" t="s">
        <v>270</v>
      </c>
      <c r="V20" t="s">
        <v>271</v>
      </c>
      <c r="W20" s="82">
        <v>44748</v>
      </c>
      <c r="X20" s="82">
        <v>44771</v>
      </c>
      <c r="Y20">
        <v>10</v>
      </c>
      <c r="Z20" t="s">
        <v>272</v>
      </c>
      <c r="AA20">
        <v>8</v>
      </c>
      <c r="AB20" t="s">
        <v>272</v>
      </c>
      <c r="AC20" t="s">
        <v>259</v>
      </c>
      <c r="AD20" t="s">
        <v>282</v>
      </c>
      <c r="AE20" t="s">
        <v>282</v>
      </c>
      <c r="AF20">
        <v>0</v>
      </c>
      <c r="AG20" t="s">
        <v>269</v>
      </c>
      <c r="AH20">
        <v>0</v>
      </c>
      <c r="AI20" t="s">
        <v>270</v>
      </c>
      <c r="AJ20" t="s">
        <v>267</v>
      </c>
      <c r="AK20" t="s">
        <v>276</v>
      </c>
      <c r="AL20" t="s">
        <v>277</v>
      </c>
      <c r="AM20" s="83">
        <v>44737.288252314815</v>
      </c>
      <c r="AN20" t="s">
        <v>278</v>
      </c>
    </row>
    <row r="21" spans="1:40">
      <c r="A21" t="s">
        <v>273</v>
      </c>
      <c r="B21" t="s">
        <v>350</v>
      </c>
      <c r="C21" t="s">
        <v>351</v>
      </c>
      <c r="D21" t="s">
        <v>352</v>
      </c>
      <c r="E21" t="s">
        <v>299</v>
      </c>
      <c r="F21" t="s">
        <v>264</v>
      </c>
      <c r="G21" t="s">
        <v>273</v>
      </c>
      <c r="H21">
        <v>12</v>
      </c>
      <c r="I21" t="s">
        <v>300</v>
      </c>
      <c r="J21" t="s">
        <v>339</v>
      </c>
      <c r="K21" t="s">
        <v>266</v>
      </c>
      <c r="L21" t="s">
        <v>267</v>
      </c>
      <c r="M21" t="s">
        <v>267</v>
      </c>
      <c r="N21" t="s">
        <v>267</v>
      </c>
      <c r="O21" t="s">
        <v>10</v>
      </c>
      <c r="P21" t="s">
        <v>268</v>
      </c>
      <c r="Q21">
        <v>2253</v>
      </c>
      <c r="R21">
        <v>3000</v>
      </c>
      <c r="S21" t="s">
        <v>269</v>
      </c>
      <c r="T21">
        <v>2023.43</v>
      </c>
      <c r="U21" t="s">
        <v>270</v>
      </c>
      <c r="V21" t="s">
        <v>271</v>
      </c>
      <c r="W21" s="82">
        <v>44745</v>
      </c>
      <c r="X21" s="82">
        <v>44770</v>
      </c>
      <c r="Y21">
        <v>12</v>
      </c>
      <c r="Z21" t="s">
        <v>272</v>
      </c>
      <c r="AA21">
        <v>10</v>
      </c>
      <c r="AB21" t="s">
        <v>272</v>
      </c>
      <c r="AC21" t="s">
        <v>273</v>
      </c>
      <c r="AD21">
        <v>468</v>
      </c>
      <c r="AE21" t="s">
        <v>296</v>
      </c>
      <c r="AF21">
        <v>70000</v>
      </c>
      <c r="AG21" t="s">
        <v>269</v>
      </c>
      <c r="AH21">
        <v>48562.32</v>
      </c>
      <c r="AI21" t="s">
        <v>270</v>
      </c>
      <c r="AJ21" t="s">
        <v>267</v>
      </c>
      <c r="AK21" t="s">
        <v>278</v>
      </c>
      <c r="AL21" t="s">
        <v>277</v>
      </c>
      <c r="AM21" s="83">
        <v>44737.476215277777</v>
      </c>
      <c r="AN21" t="s">
        <v>278</v>
      </c>
    </row>
    <row r="22" spans="1:40">
      <c r="A22" t="s">
        <v>273</v>
      </c>
      <c r="B22" t="s">
        <v>353</v>
      </c>
      <c r="C22" t="s">
        <v>354</v>
      </c>
      <c r="D22" t="s">
        <v>352</v>
      </c>
      <c r="E22" t="s">
        <v>299</v>
      </c>
      <c r="F22" t="s">
        <v>264</v>
      </c>
      <c r="G22" t="s">
        <v>273</v>
      </c>
      <c r="H22">
        <v>3</v>
      </c>
      <c r="I22" t="s">
        <v>355</v>
      </c>
      <c r="J22" t="s">
        <v>339</v>
      </c>
      <c r="K22" t="s">
        <v>266</v>
      </c>
      <c r="L22" t="s">
        <v>267</v>
      </c>
      <c r="M22" t="s">
        <v>267</v>
      </c>
      <c r="N22" t="s">
        <v>267</v>
      </c>
      <c r="O22" t="s">
        <v>10</v>
      </c>
      <c r="P22" t="s">
        <v>268</v>
      </c>
      <c r="Q22">
        <v>2121</v>
      </c>
      <c r="R22">
        <v>3000</v>
      </c>
      <c r="S22" t="s">
        <v>269</v>
      </c>
      <c r="T22">
        <v>2023.43</v>
      </c>
      <c r="U22" t="s">
        <v>270</v>
      </c>
      <c r="V22" t="s">
        <v>271</v>
      </c>
      <c r="W22" s="82">
        <v>44742</v>
      </c>
      <c r="X22" s="82">
        <v>44764</v>
      </c>
      <c r="Y22">
        <v>12</v>
      </c>
      <c r="Z22" t="s">
        <v>272</v>
      </c>
      <c r="AA22">
        <v>8</v>
      </c>
      <c r="AB22" t="s">
        <v>272</v>
      </c>
      <c r="AC22" t="s">
        <v>273</v>
      </c>
      <c r="AD22" t="s">
        <v>356</v>
      </c>
      <c r="AE22" t="s">
        <v>357</v>
      </c>
      <c r="AF22">
        <v>9000</v>
      </c>
      <c r="AG22" t="s">
        <v>269</v>
      </c>
      <c r="AH22">
        <v>12140.58</v>
      </c>
      <c r="AI22" t="s">
        <v>270</v>
      </c>
      <c r="AJ22" t="s">
        <v>267</v>
      </c>
      <c r="AK22" t="s">
        <v>278</v>
      </c>
      <c r="AL22" t="s">
        <v>277</v>
      </c>
      <c r="AM22" s="83">
        <v>44737.48170138889</v>
      </c>
      <c r="AN22" t="s">
        <v>278</v>
      </c>
    </row>
    <row r="23" spans="1:40">
      <c r="A23" t="s">
        <v>273</v>
      </c>
      <c r="B23" t="s">
        <v>358</v>
      </c>
      <c r="C23" t="s">
        <v>359</v>
      </c>
      <c r="D23" t="s">
        <v>360</v>
      </c>
      <c r="E23" t="s">
        <v>361</v>
      </c>
      <c r="F23" t="s">
        <v>264</v>
      </c>
      <c r="G23" t="s">
        <v>273</v>
      </c>
      <c r="H23">
        <v>3</v>
      </c>
      <c r="I23" t="s">
        <v>300</v>
      </c>
      <c r="J23" t="s">
        <v>339</v>
      </c>
      <c r="K23" t="s">
        <v>266</v>
      </c>
      <c r="L23" t="s">
        <v>267</v>
      </c>
      <c r="M23" t="s">
        <v>267</v>
      </c>
      <c r="N23" t="s">
        <v>267</v>
      </c>
      <c r="O23" t="s">
        <v>10</v>
      </c>
      <c r="P23" t="s">
        <v>268</v>
      </c>
      <c r="Q23">
        <v>2233</v>
      </c>
      <c r="R23">
        <v>3000</v>
      </c>
      <c r="S23" t="s">
        <v>269</v>
      </c>
      <c r="T23">
        <v>2023.43</v>
      </c>
      <c r="U23" t="s">
        <v>270</v>
      </c>
      <c r="V23" t="s">
        <v>271</v>
      </c>
      <c r="W23" s="82">
        <v>44747</v>
      </c>
      <c r="X23" s="82">
        <v>44773</v>
      </c>
      <c r="Y23">
        <v>12</v>
      </c>
      <c r="Z23" t="s">
        <v>272</v>
      </c>
      <c r="AA23">
        <v>10</v>
      </c>
      <c r="AB23" t="s">
        <v>272</v>
      </c>
      <c r="AC23" t="s">
        <v>273</v>
      </c>
      <c r="AD23" t="s">
        <v>356</v>
      </c>
      <c r="AE23" t="s">
        <v>357</v>
      </c>
      <c r="AF23">
        <v>6000</v>
      </c>
      <c r="AG23" t="s">
        <v>269</v>
      </c>
      <c r="AH23">
        <v>12140.58</v>
      </c>
      <c r="AI23" t="s">
        <v>270</v>
      </c>
      <c r="AJ23" t="s">
        <v>267</v>
      </c>
      <c r="AK23" t="s">
        <v>278</v>
      </c>
      <c r="AL23" t="s">
        <v>277</v>
      </c>
      <c r="AM23" s="83">
        <v>44737.508530092593</v>
      </c>
      <c r="AN23" t="s">
        <v>278</v>
      </c>
    </row>
    <row r="24" spans="1:40">
      <c r="A24" t="s">
        <v>273</v>
      </c>
      <c r="B24" t="s">
        <v>362</v>
      </c>
      <c r="C24" t="s">
        <v>363</v>
      </c>
      <c r="D24" t="s">
        <v>360</v>
      </c>
      <c r="E24" t="s">
        <v>361</v>
      </c>
      <c r="F24" t="s">
        <v>264</v>
      </c>
      <c r="G24" t="s">
        <v>273</v>
      </c>
      <c r="H24">
        <v>1</v>
      </c>
      <c r="I24" t="s">
        <v>300</v>
      </c>
      <c r="J24" t="s">
        <v>339</v>
      </c>
      <c r="K24" t="s">
        <v>266</v>
      </c>
      <c r="L24" t="s">
        <v>267</v>
      </c>
      <c r="M24" t="s">
        <v>267</v>
      </c>
      <c r="N24" t="s">
        <v>267</v>
      </c>
      <c r="O24" t="s">
        <v>10</v>
      </c>
      <c r="P24" t="s">
        <v>268</v>
      </c>
      <c r="Q24">
        <v>2233</v>
      </c>
      <c r="R24">
        <v>3000</v>
      </c>
      <c r="S24" t="s">
        <v>269</v>
      </c>
      <c r="T24">
        <v>2023.43</v>
      </c>
      <c r="U24" t="s">
        <v>270</v>
      </c>
      <c r="V24" t="s">
        <v>271</v>
      </c>
      <c r="W24" s="82">
        <v>44744</v>
      </c>
      <c r="X24" s="82">
        <v>44768</v>
      </c>
      <c r="Y24">
        <v>10</v>
      </c>
      <c r="Z24" t="s">
        <v>272</v>
      </c>
      <c r="AA24">
        <v>8</v>
      </c>
      <c r="AB24" t="s">
        <v>272</v>
      </c>
      <c r="AC24" t="s">
        <v>259</v>
      </c>
      <c r="AD24" t="s">
        <v>282</v>
      </c>
      <c r="AE24" t="s">
        <v>282</v>
      </c>
      <c r="AF24">
        <v>0</v>
      </c>
      <c r="AG24" t="s">
        <v>269</v>
      </c>
      <c r="AH24">
        <v>0</v>
      </c>
      <c r="AI24" t="s">
        <v>270</v>
      </c>
      <c r="AJ24" t="s">
        <v>267</v>
      </c>
      <c r="AK24" t="s">
        <v>278</v>
      </c>
      <c r="AL24" t="s">
        <v>277</v>
      </c>
      <c r="AM24" s="83">
        <v>44737.533495370371</v>
      </c>
      <c r="AN24" t="s">
        <v>278</v>
      </c>
    </row>
    <row r="25" spans="1:40">
      <c r="A25" t="s">
        <v>273</v>
      </c>
      <c r="B25" t="s">
        <v>364</v>
      </c>
      <c r="C25" t="s">
        <v>365</v>
      </c>
      <c r="D25" t="s">
        <v>366</v>
      </c>
      <c r="E25" t="s">
        <v>361</v>
      </c>
      <c r="F25" t="s">
        <v>264</v>
      </c>
      <c r="G25" t="s">
        <v>273</v>
      </c>
      <c r="H25">
        <v>1</v>
      </c>
      <c r="I25" t="s">
        <v>300</v>
      </c>
      <c r="J25" t="s">
        <v>339</v>
      </c>
      <c r="K25" t="s">
        <v>266</v>
      </c>
      <c r="L25" t="s">
        <v>267</v>
      </c>
      <c r="M25" t="s">
        <v>267</v>
      </c>
      <c r="N25" t="s">
        <v>267</v>
      </c>
      <c r="O25" t="s">
        <v>10</v>
      </c>
      <c r="P25" t="s">
        <v>268</v>
      </c>
      <c r="Q25">
        <v>2233</v>
      </c>
      <c r="R25">
        <v>3000</v>
      </c>
      <c r="S25" t="s">
        <v>269</v>
      </c>
      <c r="T25">
        <v>3237.49</v>
      </c>
      <c r="U25" t="s">
        <v>270</v>
      </c>
      <c r="V25" t="s">
        <v>271</v>
      </c>
      <c r="W25" s="82">
        <v>44743</v>
      </c>
      <c r="X25" s="82">
        <v>44767</v>
      </c>
      <c r="Y25">
        <v>10</v>
      </c>
      <c r="Z25" t="s">
        <v>272</v>
      </c>
      <c r="AA25">
        <v>8</v>
      </c>
      <c r="AB25" t="s">
        <v>272</v>
      </c>
      <c r="AC25" t="s">
        <v>259</v>
      </c>
      <c r="AD25" t="s">
        <v>282</v>
      </c>
      <c r="AE25" t="s">
        <v>282</v>
      </c>
      <c r="AF25">
        <v>0</v>
      </c>
      <c r="AG25" t="s">
        <v>269</v>
      </c>
      <c r="AH25">
        <v>0</v>
      </c>
      <c r="AI25" t="s">
        <v>270</v>
      </c>
      <c r="AJ25" t="s">
        <v>267</v>
      </c>
      <c r="AK25" t="s">
        <v>278</v>
      </c>
      <c r="AL25" t="s">
        <v>277</v>
      </c>
      <c r="AM25" s="83">
        <v>44737.537962962961</v>
      </c>
      <c r="AN25" t="s">
        <v>278</v>
      </c>
    </row>
    <row r="26" spans="1:40">
      <c r="A26" t="s">
        <v>273</v>
      </c>
      <c r="B26" t="s">
        <v>367</v>
      </c>
      <c r="C26" t="s">
        <v>368</v>
      </c>
      <c r="D26" t="s">
        <v>369</v>
      </c>
      <c r="E26" t="s">
        <v>263</v>
      </c>
      <c r="F26" t="s">
        <v>264</v>
      </c>
      <c r="G26" t="s">
        <v>273</v>
      </c>
      <c r="H26">
        <v>4</v>
      </c>
      <c r="I26" t="s">
        <v>265</v>
      </c>
      <c r="K26" t="s">
        <v>266</v>
      </c>
      <c r="L26" t="s">
        <v>267</v>
      </c>
      <c r="M26" t="s">
        <v>267</v>
      </c>
      <c r="N26" t="s">
        <v>267</v>
      </c>
      <c r="O26" t="s">
        <v>10</v>
      </c>
      <c r="P26" t="s">
        <v>268</v>
      </c>
      <c r="Q26">
        <v>2111</v>
      </c>
      <c r="R26">
        <v>3000</v>
      </c>
      <c r="S26" t="s">
        <v>269</v>
      </c>
      <c r="T26">
        <v>2023.43</v>
      </c>
      <c r="U26" t="s">
        <v>270</v>
      </c>
      <c r="V26" t="s">
        <v>271</v>
      </c>
      <c r="W26" s="82">
        <v>44741</v>
      </c>
      <c r="X26" s="82">
        <v>44766</v>
      </c>
      <c r="Y26">
        <v>12</v>
      </c>
      <c r="Z26" t="s">
        <v>272</v>
      </c>
      <c r="AA26">
        <v>8</v>
      </c>
      <c r="AB26" t="s">
        <v>272</v>
      </c>
      <c r="AC26" t="s">
        <v>259</v>
      </c>
      <c r="AD26" t="s">
        <v>282</v>
      </c>
      <c r="AE26" t="s">
        <v>282</v>
      </c>
      <c r="AF26">
        <v>0</v>
      </c>
      <c r="AG26" t="s">
        <v>269</v>
      </c>
      <c r="AH26">
        <v>0</v>
      </c>
      <c r="AI26" t="s">
        <v>270</v>
      </c>
      <c r="AJ26" t="s">
        <v>267</v>
      </c>
      <c r="AK26" t="s">
        <v>276</v>
      </c>
      <c r="AL26" t="s">
        <v>277</v>
      </c>
      <c r="AM26" s="83">
        <v>44738.127291666664</v>
      </c>
      <c r="AN26" t="s">
        <v>278</v>
      </c>
    </row>
    <row r="27" spans="1:40">
      <c r="A27" t="s">
        <v>273</v>
      </c>
      <c r="B27" t="s">
        <v>370</v>
      </c>
      <c r="C27" t="s">
        <v>371</v>
      </c>
      <c r="D27" t="s">
        <v>372</v>
      </c>
      <c r="E27" t="s">
        <v>373</v>
      </c>
      <c r="F27" t="s">
        <v>264</v>
      </c>
      <c r="G27" t="s">
        <v>273</v>
      </c>
      <c r="H27">
        <v>16</v>
      </c>
      <c r="I27" t="s">
        <v>300</v>
      </c>
      <c r="J27" t="s">
        <v>327</v>
      </c>
      <c r="K27" t="s">
        <v>266</v>
      </c>
      <c r="L27" t="s">
        <v>267</v>
      </c>
      <c r="M27" t="s">
        <v>267</v>
      </c>
      <c r="N27" t="s">
        <v>267</v>
      </c>
      <c r="O27" t="s">
        <v>10</v>
      </c>
      <c r="P27" t="s">
        <v>268</v>
      </c>
      <c r="Q27">
        <v>2121</v>
      </c>
      <c r="R27">
        <v>3000</v>
      </c>
      <c r="S27" t="s">
        <v>269</v>
      </c>
      <c r="T27">
        <v>2023.43</v>
      </c>
      <c r="U27" t="s">
        <v>270</v>
      </c>
      <c r="V27" t="s">
        <v>271</v>
      </c>
      <c r="W27" s="82">
        <v>44748</v>
      </c>
      <c r="X27" s="82">
        <v>44773</v>
      </c>
      <c r="Y27">
        <v>14</v>
      </c>
      <c r="Z27" t="s">
        <v>272</v>
      </c>
      <c r="AA27">
        <v>10</v>
      </c>
      <c r="AB27" t="s">
        <v>272</v>
      </c>
      <c r="AC27" t="s">
        <v>259</v>
      </c>
      <c r="AD27" t="s">
        <v>282</v>
      </c>
      <c r="AE27" t="s">
        <v>282</v>
      </c>
      <c r="AF27">
        <v>0</v>
      </c>
      <c r="AG27" t="s">
        <v>269</v>
      </c>
      <c r="AH27">
        <v>0</v>
      </c>
      <c r="AI27" t="s">
        <v>270</v>
      </c>
      <c r="AJ27" t="s">
        <v>267</v>
      </c>
      <c r="AK27" t="s">
        <v>278</v>
      </c>
      <c r="AL27" t="s">
        <v>277</v>
      </c>
      <c r="AM27" s="83">
        <v>44738.179108796299</v>
      </c>
      <c r="AN27" t="s">
        <v>278</v>
      </c>
    </row>
    <row r="28" spans="1:40">
      <c r="A28" t="s">
        <v>273</v>
      </c>
      <c r="B28" t="s">
        <v>374</v>
      </c>
      <c r="C28" t="s">
        <v>375</v>
      </c>
      <c r="D28" t="s">
        <v>376</v>
      </c>
      <c r="E28" t="s">
        <v>373</v>
      </c>
      <c r="F28" t="s">
        <v>264</v>
      </c>
      <c r="G28" t="s">
        <v>273</v>
      </c>
      <c r="H28">
        <v>14</v>
      </c>
      <c r="I28" t="s">
        <v>300</v>
      </c>
      <c r="J28" t="s">
        <v>327</v>
      </c>
      <c r="K28" t="s">
        <v>266</v>
      </c>
      <c r="L28" t="s">
        <v>267</v>
      </c>
      <c r="M28" t="s">
        <v>267</v>
      </c>
      <c r="N28" t="s">
        <v>267</v>
      </c>
      <c r="O28" t="s">
        <v>10</v>
      </c>
      <c r="P28" t="s">
        <v>268</v>
      </c>
      <c r="Q28">
        <v>2121</v>
      </c>
      <c r="R28">
        <v>3000</v>
      </c>
      <c r="S28" t="s">
        <v>269</v>
      </c>
      <c r="T28">
        <v>2023.43</v>
      </c>
      <c r="U28" t="s">
        <v>270</v>
      </c>
      <c r="V28" t="s">
        <v>271</v>
      </c>
      <c r="W28" s="82">
        <v>44746</v>
      </c>
      <c r="X28" s="82">
        <v>44768</v>
      </c>
      <c r="Y28">
        <v>12</v>
      </c>
      <c r="Z28" t="s">
        <v>272</v>
      </c>
      <c r="AA28">
        <v>10</v>
      </c>
      <c r="AB28" t="s">
        <v>272</v>
      </c>
      <c r="AC28" t="s">
        <v>259</v>
      </c>
      <c r="AD28" t="s">
        <v>282</v>
      </c>
      <c r="AE28" t="s">
        <v>282</v>
      </c>
      <c r="AF28">
        <v>0</v>
      </c>
      <c r="AG28" t="s">
        <v>269</v>
      </c>
      <c r="AH28">
        <v>0</v>
      </c>
      <c r="AI28" t="s">
        <v>270</v>
      </c>
      <c r="AJ28" t="s">
        <v>267</v>
      </c>
      <c r="AK28" t="s">
        <v>278</v>
      </c>
      <c r="AL28" t="s">
        <v>277</v>
      </c>
      <c r="AM28" s="83">
        <v>44738.361018518517</v>
      </c>
      <c r="AN28" t="s">
        <v>278</v>
      </c>
    </row>
    <row r="29" spans="1:40">
      <c r="A29" t="s">
        <v>273</v>
      </c>
      <c r="B29" t="s">
        <v>377</v>
      </c>
      <c r="C29" t="s">
        <v>378</v>
      </c>
      <c r="D29" t="s">
        <v>379</v>
      </c>
      <c r="E29" t="s">
        <v>263</v>
      </c>
      <c r="F29" t="s">
        <v>264</v>
      </c>
      <c r="G29" t="s">
        <v>273</v>
      </c>
      <c r="H29">
        <v>6</v>
      </c>
      <c r="I29" t="s">
        <v>265</v>
      </c>
      <c r="K29" t="s">
        <v>266</v>
      </c>
      <c r="L29" t="s">
        <v>267</v>
      </c>
      <c r="M29" t="s">
        <v>267</v>
      </c>
      <c r="N29" t="s">
        <v>267</v>
      </c>
      <c r="O29" t="s">
        <v>10</v>
      </c>
      <c r="P29" t="s">
        <v>268</v>
      </c>
      <c r="Q29">
        <v>2233</v>
      </c>
      <c r="R29">
        <v>3000</v>
      </c>
      <c r="S29" t="s">
        <v>269</v>
      </c>
      <c r="T29">
        <v>2023.43</v>
      </c>
      <c r="U29" t="s">
        <v>270</v>
      </c>
      <c r="V29" t="s">
        <v>271</v>
      </c>
      <c r="W29" s="82">
        <v>44761</v>
      </c>
      <c r="X29" s="82">
        <v>44785</v>
      </c>
      <c r="Y29">
        <v>12</v>
      </c>
      <c r="Z29" t="s">
        <v>272</v>
      </c>
      <c r="AA29">
        <v>10</v>
      </c>
      <c r="AB29" t="s">
        <v>272</v>
      </c>
      <c r="AC29" t="s">
        <v>259</v>
      </c>
      <c r="AD29" t="s">
        <v>282</v>
      </c>
      <c r="AE29" t="s">
        <v>282</v>
      </c>
      <c r="AF29">
        <v>0</v>
      </c>
      <c r="AG29" t="s">
        <v>269</v>
      </c>
      <c r="AH29">
        <v>0</v>
      </c>
      <c r="AI29" t="s">
        <v>270</v>
      </c>
      <c r="AJ29" t="s">
        <v>267</v>
      </c>
      <c r="AK29" t="s">
        <v>276</v>
      </c>
      <c r="AL29" t="s">
        <v>277</v>
      </c>
      <c r="AM29" s="83">
        <v>44738.367708333331</v>
      </c>
      <c r="AN29" t="s">
        <v>278</v>
      </c>
    </row>
    <row r="30" spans="1:40">
      <c r="A30" t="s">
        <v>273</v>
      </c>
      <c r="B30" t="s">
        <v>380</v>
      </c>
      <c r="C30" t="s">
        <v>381</v>
      </c>
      <c r="D30" t="s">
        <v>382</v>
      </c>
      <c r="E30" t="s">
        <v>334</v>
      </c>
      <c r="F30" t="s">
        <v>264</v>
      </c>
      <c r="G30" t="s">
        <v>273</v>
      </c>
      <c r="H30">
        <v>10</v>
      </c>
      <c r="I30" t="s">
        <v>300</v>
      </c>
      <c r="J30" t="s">
        <v>339</v>
      </c>
      <c r="K30" t="s">
        <v>266</v>
      </c>
      <c r="L30" t="s">
        <v>267</v>
      </c>
      <c r="M30" t="s">
        <v>267</v>
      </c>
      <c r="N30" t="s">
        <v>267</v>
      </c>
      <c r="O30" t="s">
        <v>10</v>
      </c>
      <c r="P30" t="s">
        <v>268</v>
      </c>
      <c r="Q30">
        <v>2121</v>
      </c>
      <c r="R30">
        <v>3000</v>
      </c>
      <c r="S30" t="s">
        <v>269</v>
      </c>
      <c r="T30">
        <v>2023.43</v>
      </c>
      <c r="U30" t="s">
        <v>270</v>
      </c>
      <c r="V30" t="s">
        <v>271</v>
      </c>
      <c r="W30" s="82">
        <v>44756</v>
      </c>
      <c r="X30" s="82">
        <v>44779</v>
      </c>
      <c r="Y30">
        <v>12</v>
      </c>
      <c r="Z30" t="s">
        <v>272</v>
      </c>
      <c r="AA30">
        <v>8</v>
      </c>
      <c r="AB30" t="s">
        <v>272</v>
      </c>
      <c r="AC30" t="s">
        <v>273</v>
      </c>
      <c r="AD30">
        <v>807</v>
      </c>
      <c r="AE30" t="s">
        <v>383</v>
      </c>
      <c r="AF30">
        <v>12000</v>
      </c>
      <c r="AG30" t="s">
        <v>269</v>
      </c>
      <c r="AH30">
        <v>8093.72</v>
      </c>
      <c r="AI30" t="s">
        <v>270</v>
      </c>
      <c r="AJ30" t="s">
        <v>267</v>
      </c>
      <c r="AK30" t="s">
        <v>278</v>
      </c>
      <c r="AL30" t="s">
        <v>277</v>
      </c>
      <c r="AM30" s="83">
        <v>44738.427743055552</v>
      </c>
      <c r="AN30" t="s">
        <v>278</v>
      </c>
    </row>
    <row r="31" spans="1:40">
      <c r="A31" t="s">
        <v>273</v>
      </c>
      <c r="B31" t="s">
        <v>384</v>
      </c>
      <c r="C31" t="s">
        <v>385</v>
      </c>
      <c r="D31" t="s">
        <v>386</v>
      </c>
      <c r="E31" t="s">
        <v>334</v>
      </c>
      <c r="F31" t="s">
        <v>264</v>
      </c>
      <c r="G31" t="s">
        <v>273</v>
      </c>
      <c r="H31">
        <v>2</v>
      </c>
      <c r="I31" t="s">
        <v>339</v>
      </c>
      <c r="J31" t="s">
        <v>339</v>
      </c>
      <c r="K31" t="s">
        <v>266</v>
      </c>
      <c r="L31" t="s">
        <v>267</v>
      </c>
      <c r="M31" t="s">
        <v>267</v>
      </c>
      <c r="N31" t="s">
        <v>267</v>
      </c>
      <c r="O31" t="s">
        <v>10</v>
      </c>
      <c r="P31" t="s">
        <v>268</v>
      </c>
      <c r="Q31">
        <v>2253</v>
      </c>
      <c r="R31">
        <v>3000</v>
      </c>
      <c r="S31" t="s">
        <v>269</v>
      </c>
      <c r="T31">
        <v>2023.43</v>
      </c>
      <c r="U31" t="s">
        <v>270</v>
      </c>
      <c r="V31" t="s">
        <v>271</v>
      </c>
      <c r="W31" s="82">
        <v>44745</v>
      </c>
      <c r="X31" s="82">
        <v>44769</v>
      </c>
      <c r="Y31">
        <v>12</v>
      </c>
      <c r="Z31" t="s">
        <v>272</v>
      </c>
      <c r="AA31">
        <v>8</v>
      </c>
      <c r="AB31" t="s">
        <v>272</v>
      </c>
      <c r="AC31" t="s">
        <v>273</v>
      </c>
      <c r="AD31">
        <v>468</v>
      </c>
      <c r="AE31" t="s">
        <v>296</v>
      </c>
      <c r="AF31">
        <v>9000</v>
      </c>
      <c r="AG31" t="s">
        <v>269</v>
      </c>
      <c r="AH31">
        <v>7284.35</v>
      </c>
      <c r="AI31" t="s">
        <v>270</v>
      </c>
      <c r="AJ31" t="s">
        <v>267</v>
      </c>
      <c r="AK31" t="s">
        <v>278</v>
      </c>
      <c r="AL31" t="s">
        <v>277</v>
      </c>
      <c r="AM31" s="83">
        <v>44738.430150462962</v>
      </c>
      <c r="AN31" t="s">
        <v>278</v>
      </c>
    </row>
    <row r="32" spans="1:40">
      <c r="A32" t="s">
        <v>273</v>
      </c>
      <c r="B32" t="s">
        <v>387</v>
      </c>
      <c r="C32" t="s">
        <v>388</v>
      </c>
      <c r="D32" t="s">
        <v>386</v>
      </c>
      <c r="E32" t="s">
        <v>389</v>
      </c>
      <c r="F32" t="s">
        <v>264</v>
      </c>
      <c r="G32" t="s">
        <v>273</v>
      </c>
      <c r="H32">
        <v>1</v>
      </c>
      <c r="I32" t="s">
        <v>300</v>
      </c>
      <c r="J32" t="s">
        <v>339</v>
      </c>
      <c r="K32" t="s">
        <v>266</v>
      </c>
      <c r="L32" t="s">
        <v>267</v>
      </c>
      <c r="M32" t="s">
        <v>267</v>
      </c>
      <c r="N32" t="s">
        <v>267</v>
      </c>
      <c r="O32" t="s">
        <v>10</v>
      </c>
      <c r="P32" t="s">
        <v>268</v>
      </c>
      <c r="Q32">
        <v>2111</v>
      </c>
      <c r="R32">
        <v>3000</v>
      </c>
      <c r="S32" t="s">
        <v>269</v>
      </c>
      <c r="T32">
        <v>2023.43</v>
      </c>
      <c r="U32" t="s">
        <v>270</v>
      </c>
      <c r="V32" t="s">
        <v>271</v>
      </c>
      <c r="W32" s="82">
        <v>44748</v>
      </c>
      <c r="X32" s="82">
        <v>44773</v>
      </c>
      <c r="Y32">
        <v>10</v>
      </c>
      <c r="Z32" t="s">
        <v>272</v>
      </c>
      <c r="AA32">
        <v>8</v>
      </c>
      <c r="AB32" t="s">
        <v>272</v>
      </c>
      <c r="AC32" t="s">
        <v>273</v>
      </c>
      <c r="AD32">
        <v>807</v>
      </c>
      <c r="AE32" t="s">
        <v>383</v>
      </c>
      <c r="AF32">
        <v>3000</v>
      </c>
      <c r="AG32" t="s">
        <v>269</v>
      </c>
      <c r="AH32">
        <v>2023.43</v>
      </c>
      <c r="AI32" t="s">
        <v>270</v>
      </c>
      <c r="AJ32" t="s">
        <v>267</v>
      </c>
      <c r="AK32" t="s">
        <v>278</v>
      </c>
      <c r="AL32" t="s">
        <v>277</v>
      </c>
      <c r="AM32" s="83">
        <v>44738.433206018519</v>
      </c>
      <c r="AN32" t="s">
        <v>278</v>
      </c>
    </row>
    <row r="33" spans="1:40">
      <c r="A33" t="s">
        <v>273</v>
      </c>
      <c r="B33" t="s">
        <v>390</v>
      </c>
      <c r="C33" t="s">
        <v>391</v>
      </c>
      <c r="D33" t="s">
        <v>392</v>
      </c>
      <c r="E33" t="s">
        <v>393</v>
      </c>
      <c r="F33" t="s">
        <v>264</v>
      </c>
      <c r="G33" t="s">
        <v>273</v>
      </c>
      <c r="H33">
        <v>5</v>
      </c>
      <c r="I33" t="s">
        <v>300</v>
      </c>
      <c r="J33" t="s">
        <v>394</v>
      </c>
      <c r="K33" t="s">
        <v>266</v>
      </c>
      <c r="L33" t="s">
        <v>267</v>
      </c>
      <c r="M33" t="s">
        <v>267</v>
      </c>
      <c r="N33" t="s">
        <v>267</v>
      </c>
      <c r="O33" t="s">
        <v>10</v>
      </c>
      <c r="P33" t="s">
        <v>268</v>
      </c>
      <c r="Q33">
        <v>2253</v>
      </c>
      <c r="R33">
        <v>3000</v>
      </c>
      <c r="S33" t="s">
        <v>269</v>
      </c>
      <c r="T33">
        <v>2023.43</v>
      </c>
      <c r="U33" t="s">
        <v>270</v>
      </c>
      <c r="V33" t="s">
        <v>271</v>
      </c>
      <c r="W33" s="82">
        <v>44751</v>
      </c>
      <c r="X33" s="82">
        <v>44775</v>
      </c>
      <c r="Y33">
        <v>12</v>
      </c>
      <c r="Z33" t="s">
        <v>272</v>
      </c>
      <c r="AA33">
        <v>8</v>
      </c>
      <c r="AB33" t="s">
        <v>272</v>
      </c>
      <c r="AC33" t="s">
        <v>259</v>
      </c>
      <c r="AD33" t="s">
        <v>282</v>
      </c>
      <c r="AE33" t="s">
        <v>282</v>
      </c>
      <c r="AF33">
        <v>0</v>
      </c>
      <c r="AG33" t="s">
        <v>269</v>
      </c>
      <c r="AH33">
        <v>0</v>
      </c>
      <c r="AI33" t="s">
        <v>270</v>
      </c>
      <c r="AJ33" t="s">
        <v>267</v>
      </c>
      <c r="AK33" t="s">
        <v>278</v>
      </c>
      <c r="AL33" t="s">
        <v>277</v>
      </c>
      <c r="AM33" s="83">
        <v>44738.566030092596</v>
      </c>
      <c r="AN33" t="s">
        <v>278</v>
      </c>
    </row>
    <row r="34" spans="1:40">
      <c r="A34" t="s">
        <v>273</v>
      </c>
      <c r="B34" t="s">
        <v>395</v>
      </c>
      <c r="C34" t="s">
        <v>396</v>
      </c>
      <c r="D34" t="s">
        <v>397</v>
      </c>
      <c r="E34" t="s">
        <v>373</v>
      </c>
      <c r="F34" t="s">
        <v>264</v>
      </c>
      <c r="G34" t="s">
        <v>273</v>
      </c>
      <c r="H34">
        <v>10</v>
      </c>
      <c r="I34" t="s">
        <v>300</v>
      </c>
      <c r="J34" t="s">
        <v>327</v>
      </c>
      <c r="K34" t="s">
        <v>266</v>
      </c>
      <c r="L34" t="s">
        <v>267</v>
      </c>
      <c r="M34" t="s">
        <v>267</v>
      </c>
      <c r="N34" t="s">
        <v>267</v>
      </c>
      <c r="O34" t="s">
        <v>10</v>
      </c>
      <c r="P34" t="s">
        <v>268</v>
      </c>
      <c r="Q34">
        <v>2253</v>
      </c>
      <c r="R34">
        <v>3000</v>
      </c>
      <c r="S34" t="s">
        <v>269</v>
      </c>
      <c r="T34">
        <v>2023.43</v>
      </c>
      <c r="U34" t="s">
        <v>270</v>
      </c>
      <c r="V34" t="s">
        <v>271</v>
      </c>
      <c r="W34" s="82">
        <v>44748</v>
      </c>
      <c r="X34" s="82">
        <v>44774</v>
      </c>
      <c r="Y34">
        <v>14</v>
      </c>
      <c r="Z34" t="s">
        <v>272</v>
      </c>
      <c r="AA34">
        <v>10</v>
      </c>
      <c r="AB34" t="s">
        <v>272</v>
      </c>
      <c r="AC34" t="s">
        <v>259</v>
      </c>
      <c r="AD34" t="s">
        <v>282</v>
      </c>
      <c r="AE34" t="s">
        <v>282</v>
      </c>
      <c r="AF34">
        <v>0</v>
      </c>
      <c r="AG34" t="s">
        <v>269</v>
      </c>
      <c r="AH34">
        <v>0</v>
      </c>
      <c r="AI34" t="s">
        <v>270</v>
      </c>
      <c r="AJ34" t="s">
        <v>267</v>
      </c>
      <c r="AK34" t="s">
        <v>278</v>
      </c>
      <c r="AL34" t="s">
        <v>277</v>
      </c>
      <c r="AM34" s="83">
        <v>44739.132604166669</v>
      </c>
      <c r="AN34" t="s">
        <v>278</v>
      </c>
    </row>
    <row r="35" spans="1:40">
      <c r="A35" t="s">
        <v>273</v>
      </c>
      <c r="B35" t="s">
        <v>398</v>
      </c>
      <c r="C35" t="s">
        <v>399</v>
      </c>
      <c r="D35" t="s">
        <v>400</v>
      </c>
      <c r="E35" t="s">
        <v>401</v>
      </c>
      <c r="F35" t="s">
        <v>264</v>
      </c>
      <c r="G35" t="s">
        <v>273</v>
      </c>
      <c r="H35">
        <v>5</v>
      </c>
      <c r="I35" t="s">
        <v>355</v>
      </c>
      <c r="J35" t="s">
        <v>339</v>
      </c>
      <c r="K35" t="s">
        <v>266</v>
      </c>
      <c r="L35" t="s">
        <v>267</v>
      </c>
      <c r="M35" t="s">
        <v>267</v>
      </c>
      <c r="N35" t="s">
        <v>267</v>
      </c>
      <c r="O35" t="s">
        <v>10</v>
      </c>
      <c r="P35" t="s">
        <v>268</v>
      </c>
      <c r="Q35">
        <v>2111</v>
      </c>
      <c r="R35">
        <v>3000</v>
      </c>
      <c r="S35" t="s">
        <v>269</v>
      </c>
      <c r="T35">
        <v>2023.43</v>
      </c>
      <c r="U35" t="s">
        <v>270</v>
      </c>
      <c r="V35" t="s">
        <v>271</v>
      </c>
      <c r="W35" s="82">
        <v>44750</v>
      </c>
      <c r="X35" s="82">
        <v>44773</v>
      </c>
      <c r="Y35">
        <v>12</v>
      </c>
      <c r="Z35" t="s">
        <v>272</v>
      </c>
      <c r="AA35">
        <v>8</v>
      </c>
      <c r="AB35" t="s">
        <v>272</v>
      </c>
      <c r="AC35" t="s">
        <v>273</v>
      </c>
      <c r="AD35">
        <v>312</v>
      </c>
      <c r="AE35" t="s">
        <v>402</v>
      </c>
      <c r="AF35">
        <v>10000</v>
      </c>
      <c r="AG35" t="s">
        <v>269</v>
      </c>
      <c r="AH35">
        <v>20234.3</v>
      </c>
      <c r="AI35" t="s">
        <v>270</v>
      </c>
      <c r="AJ35" t="s">
        <v>267</v>
      </c>
      <c r="AK35" t="s">
        <v>278</v>
      </c>
      <c r="AL35" t="s">
        <v>277</v>
      </c>
      <c r="AM35" s="83">
        <v>44739.389699074076</v>
      </c>
      <c r="AN35" t="s">
        <v>278</v>
      </c>
    </row>
    <row r="36" spans="1:40">
      <c r="A36" t="s">
        <v>273</v>
      </c>
      <c r="B36" t="s">
        <v>403</v>
      </c>
      <c r="C36" t="s">
        <v>404</v>
      </c>
      <c r="D36" t="s">
        <v>405</v>
      </c>
      <c r="E36" t="s">
        <v>401</v>
      </c>
      <c r="F36" t="s">
        <v>264</v>
      </c>
      <c r="G36" t="s">
        <v>273</v>
      </c>
      <c r="H36">
        <v>30</v>
      </c>
      <c r="I36" t="s">
        <v>406</v>
      </c>
      <c r="J36" t="s">
        <v>339</v>
      </c>
      <c r="K36" t="s">
        <v>266</v>
      </c>
      <c r="L36" t="s">
        <v>267</v>
      </c>
      <c r="M36" t="s">
        <v>267</v>
      </c>
      <c r="N36" t="s">
        <v>267</v>
      </c>
      <c r="O36" t="s">
        <v>10</v>
      </c>
      <c r="P36" t="s">
        <v>268</v>
      </c>
      <c r="Q36">
        <v>2111</v>
      </c>
      <c r="R36">
        <v>3000</v>
      </c>
      <c r="S36" t="s">
        <v>269</v>
      </c>
      <c r="T36">
        <v>2023.43</v>
      </c>
      <c r="U36" t="s">
        <v>270</v>
      </c>
      <c r="V36" t="s">
        <v>271</v>
      </c>
      <c r="W36" s="82">
        <v>44753</v>
      </c>
      <c r="X36" s="82">
        <v>44776</v>
      </c>
      <c r="Y36">
        <v>12</v>
      </c>
      <c r="Z36" t="s">
        <v>272</v>
      </c>
      <c r="AA36">
        <v>8</v>
      </c>
      <c r="AB36" t="s">
        <v>272</v>
      </c>
      <c r="AC36" t="s">
        <v>273</v>
      </c>
      <c r="AD36" t="s">
        <v>407</v>
      </c>
      <c r="AE36" t="s">
        <v>408</v>
      </c>
      <c r="AF36">
        <v>60000</v>
      </c>
      <c r="AG36" t="s">
        <v>269</v>
      </c>
      <c r="AH36">
        <v>121405.8</v>
      </c>
      <c r="AI36" t="s">
        <v>270</v>
      </c>
      <c r="AJ36" t="s">
        <v>267</v>
      </c>
      <c r="AK36" t="s">
        <v>278</v>
      </c>
      <c r="AL36" t="s">
        <v>277</v>
      </c>
      <c r="AM36" s="83">
        <v>44739.425150462965</v>
      </c>
      <c r="AN36" t="s">
        <v>278</v>
      </c>
    </row>
    <row r="37" spans="1:40">
      <c r="A37" t="s">
        <v>273</v>
      </c>
      <c r="B37" t="s">
        <v>409</v>
      </c>
      <c r="C37" t="s">
        <v>410</v>
      </c>
      <c r="D37" t="s">
        <v>411</v>
      </c>
      <c r="E37" t="s">
        <v>401</v>
      </c>
      <c r="F37" t="s">
        <v>264</v>
      </c>
      <c r="G37" t="s">
        <v>273</v>
      </c>
      <c r="H37">
        <v>3</v>
      </c>
      <c r="I37" t="s">
        <v>355</v>
      </c>
      <c r="J37" t="s">
        <v>339</v>
      </c>
      <c r="K37" t="s">
        <v>266</v>
      </c>
      <c r="L37" t="s">
        <v>267</v>
      </c>
      <c r="M37" t="s">
        <v>267</v>
      </c>
      <c r="N37" t="s">
        <v>267</v>
      </c>
      <c r="O37" t="s">
        <v>10</v>
      </c>
      <c r="P37" t="s">
        <v>268</v>
      </c>
      <c r="Q37">
        <v>2111</v>
      </c>
      <c r="R37">
        <v>3000</v>
      </c>
      <c r="S37" t="s">
        <v>269</v>
      </c>
      <c r="T37">
        <v>2023.43</v>
      </c>
      <c r="U37" t="s">
        <v>270</v>
      </c>
      <c r="V37" t="s">
        <v>271</v>
      </c>
      <c r="W37" s="82">
        <v>44748</v>
      </c>
      <c r="X37" s="82">
        <v>44772</v>
      </c>
      <c r="Y37">
        <v>12</v>
      </c>
      <c r="Z37" t="s">
        <v>272</v>
      </c>
      <c r="AA37">
        <v>10</v>
      </c>
      <c r="AB37" t="s">
        <v>272</v>
      </c>
      <c r="AC37" t="s">
        <v>273</v>
      </c>
      <c r="AD37">
        <v>312</v>
      </c>
      <c r="AE37" t="s">
        <v>402</v>
      </c>
      <c r="AF37">
        <v>6000</v>
      </c>
      <c r="AG37" t="s">
        <v>269</v>
      </c>
      <c r="AH37">
        <v>12140.58</v>
      </c>
      <c r="AI37" t="s">
        <v>270</v>
      </c>
      <c r="AJ37" t="s">
        <v>267</v>
      </c>
      <c r="AK37" t="s">
        <v>278</v>
      </c>
      <c r="AL37" t="s">
        <v>277</v>
      </c>
      <c r="AM37" s="83">
        <v>44739.429074074076</v>
      </c>
      <c r="AN37" t="s">
        <v>278</v>
      </c>
    </row>
    <row r="38" spans="1:40">
      <c r="A38" t="s">
        <v>273</v>
      </c>
      <c r="B38" t="s">
        <v>412</v>
      </c>
      <c r="C38" t="s">
        <v>413</v>
      </c>
      <c r="D38" t="s">
        <v>361</v>
      </c>
      <c r="E38" t="s">
        <v>414</v>
      </c>
      <c r="F38" t="s">
        <v>264</v>
      </c>
      <c r="G38" t="s">
        <v>273</v>
      </c>
      <c r="H38">
        <v>2</v>
      </c>
      <c r="I38" t="s">
        <v>300</v>
      </c>
      <c r="J38" t="s">
        <v>327</v>
      </c>
      <c r="K38" t="s">
        <v>266</v>
      </c>
      <c r="L38" t="s">
        <v>267</v>
      </c>
      <c r="M38" t="s">
        <v>267</v>
      </c>
      <c r="N38" t="s">
        <v>267</v>
      </c>
      <c r="O38" t="s">
        <v>10</v>
      </c>
      <c r="P38" t="s">
        <v>268</v>
      </c>
      <c r="Q38">
        <v>2233</v>
      </c>
      <c r="R38">
        <v>3000</v>
      </c>
      <c r="S38" t="s">
        <v>269</v>
      </c>
      <c r="T38">
        <v>2023.43</v>
      </c>
      <c r="U38" t="s">
        <v>270</v>
      </c>
      <c r="V38" t="s">
        <v>271</v>
      </c>
      <c r="W38" s="82">
        <v>44750</v>
      </c>
      <c r="X38" s="82">
        <v>44773</v>
      </c>
      <c r="Y38">
        <v>10</v>
      </c>
      <c r="Z38" t="s">
        <v>272</v>
      </c>
      <c r="AA38">
        <v>8</v>
      </c>
      <c r="AB38" t="s">
        <v>272</v>
      </c>
      <c r="AC38" t="s">
        <v>273</v>
      </c>
      <c r="AD38" t="s">
        <v>415</v>
      </c>
      <c r="AE38" t="s">
        <v>416</v>
      </c>
      <c r="AF38">
        <v>3000</v>
      </c>
      <c r="AG38" t="s">
        <v>269</v>
      </c>
      <c r="AH38">
        <v>2023.43</v>
      </c>
      <c r="AI38" t="s">
        <v>270</v>
      </c>
      <c r="AJ38" t="s">
        <v>267</v>
      </c>
      <c r="AK38" t="s">
        <v>278</v>
      </c>
      <c r="AL38" t="s">
        <v>277</v>
      </c>
      <c r="AM38" s="83">
        <v>44739.603981481479</v>
      </c>
      <c r="AN38" t="s">
        <v>278</v>
      </c>
    </row>
    <row r="39" spans="1:40">
      <c r="A39" t="s">
        <v>273</v>
      </c>
      <c r="B39" t="s">
        <v>417</v>
      </c>
      <c r="C39" t="s">
        <v>418</v>
      </c>
      <c r="D39" t="s">
        <v>419</v>
      </c>
      <c r="E39" t="s">
        <v>263</v>
      </c>
      <c r="F39" t="s">
        <v>264</v>
      </c>
      <c r="G39" t="s">
        <v>273</v>
      </c>
      <c r="H39">
        <v>6</v>
      </c>
      <c r="I39" t="s">
        <v>265</v>
      </c>
      <c r="K39" t="s">
        <v>266</v>
      </c>
      <c r="L39" t="s">
        <v>267</v>
      </c>
      <c r="M39" t="s">
        <v>267</v>
      </c>
      <c r="N39" t="s">
        <v>267</v>
      </c>
      <c r="O39" t="s">
        <v>10</v>
      </c>
      <c r="P39" t="s">
        <v>268</v>
      </c>
      <c r="Q39">
        <v>2233</v>
      </c>
      <c r="R39">
        <v>3000</v>
      </c>
      <c r="S39" t="s">
        <v>269</v>
      </c>
      <c r="T39">
        <v>2023.43</v>
      </c>
      <c r="U39" t="s">
        <v>270</v>
      </c>
      <c r="V39" t="s">
        <v>271</v>
      </c>
      <c r="W39" s="82">
        <v>44743</v>
      </c>
      <c r="X39" s="82">
        <v>44768</v>
      </c>
      <c r="Y39">
        <v>10</v>
      </c>
      <c r="Z39" t="s">
        <v>272</v>
      </c>
      <c r="AA39">
        <v>8</v>
      </c>
      <c r="AB39" t="s">
        <v>272</v>
      </c>
      <c r="AC39" t="s">
        <v>259</v>
      </c>
      <c r="AD39" t="s">
        <v>282</v>
      </c>
      <c r="AE39" t="s">
        <v>282</v>
      </c>
      <c r="AF39">
        <v>0</v>
      </c>
      <c r="AG39" t="s">
        <v>269</v>
      </c>
      <c r="AH39">
        <v>0</v>
      </c>
      <c r="AI39" t="s">
        <v>270</v>
      </c>
      <c r="AJ39" t="s">
        <v>267</v>
      </c>
      <c r="AK39" t="s">
        <v>276</v>
      </c>
      <c r="AL39" t="s">
        <v>277</v>
      </c>
      <c r="AM39" s="83">
        <v>44740.409918981481</v>
      </c>
      <c r="AN39" t="s">
        <v>278</v>
      </c>
    </row>
    <row r="40" spans="1:40">
      <c r="A40" t="s">
        <v>273</v>
      </c>
      <c r="B40" t="s">
        <v>420</v>
      </c>
      <c r="C40" t="s">
        <v>421</v>
      </c>
      <c r="D40" t="s">
        <v>422</v>
      </c>
      <c r="E40" t="s">
        <v>263</v>
      </c>
      <c r="F40" t="s">
        <v>264</v>
      </c>
      <c r="G40" t="s">
        <v>273</v>
      </c>
      <c r="H40">
        <v>6</v>
      </c>
      <c r="I40" t="s">
        <v>265</v>
      </c>
      <c r="K40" t="s">
        <v>266</v>
      </c>
      <c r="L40" t="s">
        <v>267</v>
      </c>
      <c r="M40" t="s">
        <v>267</v>
      </c>
      <c r="N40" t="s">
        <v>267</v>
      </c>
      <c r="O40" t="s">
        <v>10</v>
      </c>
      <c r="P40" t="s">
        <v>268</v>
      </c>
      <c r="Q40">
        <v>2233</v>
      </c>
      <c r="R40">
        <v>3000</v>
      </c>
      <c r="S40" t="s">
        <v>269</v>
      </c>
      <c r="T40">
        <v>2023.43</v>
      </c>
      <c r="U40" t="s">
        <v>270</v>
      </c>
      <c r="V40" t="s">
        <v>271</v>
      </c>
      <c r="W40" s="82">
        <v>44743</v>
      </c>
      <c r="X40" s="82">
        <v>44763</v>
      </c>
      <c r="Y40">
        <v>10</v>
      </c>
      <c r="Z40" t="s">
        <v>272</v>
      </c>
      <c r="AA40">
        <v>8</v>
      </c>
      <c r="AB40" t="s">
        <v>272</v>
      </c>
      <c r="AC40" t="s">
        <v>259</v>
      </c>
      <c r="AD40" t="s">
        <v>282</v>
      </c>
      <c r="AE40" t="s">
        <v>282</v>
      </c>
      <c r="AF40">
        <v>0</v>
      </c>
      <c r="AG40" t="s">
        <v>269</v>
      </c>
      <c r="AH40">
        <v>0</v>
      </c>
      <c r="AI40" t="s">
        <v>270</v>
      </c>
      <c r="AJ40" t="s">
        <v>267</v>
      </c>
      <c r="AK40" t="s">
        <v>276</v>
      </c>
      <c r="AL40" t="s">
        <v>277</v>
      </c>
      <c r="AM40" s="83">
        <v>44740.433842592596</v>
      </c>
      <c r="AN40" t="s">
        <v>278</v>
      </c>
    </row>
    <row r="41" spans="1:40">
      <c r="A41" t="s">
        <v>273</v>
      </c>
      <c r="B41" t="s">
        <v>423</v>
      </c>
      <c r="C41" t="s">
        <v>424</v>
      </c>
      <c r="D41" t="s">
        <v>425</v>
      </c>
      <c r="E41" t="s">
        <v>361</v>
      </c>
      <c r="F41" t="s">
        <v>264</v>
      </c>
      <c r="G41" t="s">
        <v>273</v>
      </c>
      <c r="H41">
        <v>13</v>
      </c>
      <c r="I41" t="s">
        <v>300</v>
      </c>
      <c r="J41" t="s">
        <v>327</v>
      </c>
      <c r="K41" t="s">
        <v>266</v>
      </c>
      <c r="L41" t="s">
        <v>267</v>
      </c>
      <c r="M41" t="s">
        <v>267</v>
      </c>
      <c r="N41" t="s">
        <v>267</v>
      </c>
      <c r="O41" t="s">
        <v>10</v>
      </c>
      <c r="P41" t="s">
        <v>268</v>
      </c>
      <c r="Q41">
        <v>2121</v>
      </c>
      <c r="R41">
        <v>3000</v>
      </c>
      <c r="S41" t="s">
        <v>269</v>
      </c>
      <c r="T41">
        <v>2023.43</v>
      </c>
      <c r="U41" t="s">
        <v>270</v>
      </c>
      <c r="V41" t="s">
        <v>271</v>
      </c>
      <c r="W41" s="82">
        <v>44750</v>
      </c>
      <c r="X41" s="82">
        <v>44774</v>
      </c>
      <c r="Y41">
        <v>12</v>
      </c>
      <c r="Z41" t="s">
        <v>272</v>
      </c>
      <c r="AA41">
        <v>8</v>
      </c>
      <c r="AB41" t="s">
        <v>272</v>
      </c>
      <c r="AC41" t="s">
        <v>259</v>
      </c>
      <c r="AD41" t="s">
        <v>282</v>
      </c>
      <c r="AE41" t="s">
        <v>282</v>
      </c>
      <c r="AF41">
        <v>0</v>
      </c>
      <c r="AG41" t="s">
        <v>269</v>
      </c>
      <c r="AH41">
        <v>0</v>
      </c>
      <c r="AI41" t="s">
        <v>270</v>
      </c>
      <c r="AJ41" t="s">
        <v>267</v>
      </c>
      <c r="AK41" t="s">
        <v>278</v>
      </c>
      <c r="AL41" t="s">
        <v>277</v>
      </c>
      <c r="AM41" s="83">
        <v>44740.476365740738</v>
      </c>
      <c r="AN41" t="s">
        <v>278</v>
      </c>
    </row>
    <row r="42" spans="1:40">
      <c r="A42" t="s">
        <v>273</v>
      </c>
      <c r="B42" t="s">
        <v>426</v>
      </c>
      <c r="C42" t="s">
        <v>427</v>
      </c>
      <c r="D42" t="s">
        <v>428</v>
      </c>
      <c r="E42" t="s">
        <v>373</v>
      </c>
      <c r="F42" t="s">
        <v>264</v>
      </c>
      <c r="G42" t="s">
        <v>273</v>
      </c>
      <c r="H42">
        <v>7</v>
      </c>
      <c r="I42" t="s">
        <v>300</v>
      </c>
      <c r="J42" t="s">
        <v>394</v>
      </c>
      <c r="K42" t="s">
        <v>266</v>
      </c>
      <c r="L42" t="s">
        <v>267</v>
      </c>
      <c r="M42" t="s">
        <v>267</v>
      </c>
      <c r="N42" t="s">
        <v>267</v>
      </c>
      <c r="O42" t="s">
        <v>10</v>
      </c>
      <c r="P42" t="s">
        <v>268</v>
      </c>
      <c r="Q42">
        <v>2253</v>
      </c>
      <c r="R42">
        <v>3000</v>
      </c>
      <c r="S42" t="s">
        <v>269</v>
      </c>
      <c r="T42">
        <v>2023.43</v>
      </c>
      <c r="U42" t="s">
        <v>270</v>
      </c>
      <c r="V42" t="s">
        <v>271</v>
      </c>
      <c r="W42" s="82">
        <v>44744</v>
      </c>
      <c r="X42" s="82">
        <v>44767</v>
      </c>
      <c r="Y42">
        <v>12</v>
      </c>
      <c r="Z42" t="s">
        <v>272</v>
      </c>
      <c r="AA42">
        <v>8</v>
      </c>
      <c r="AB42" t="s">
        <v>272</v>
      </c>
      <c r="AC42" t="s">
        <v>259</v>
      </c>
      <c r="AD42" t="s">
        <v>282</v>
      </c>
      <c r="AE42" t="s">
        <v>282</v>
      </c>
      <c r="AF42">
        <v>0</v>
      </c>
      <c r="AG42" t="s">
        <v>269</v>
      </c>
      <c r="AH42">
        <v>0</v>
      </c>
      <c r="AI42" t="s">
        <v>270</v>
      </c>
      <c r="AJ42" t="s">
        <v>267</v>
      </c>
      <c r="AK42" t="s">
        <v>278</v>
      </c>
      <c r="AL42" t="s">
        <v>429</v>
      </c>
      <c r="AM42" s="83">
        <v>44740.553055555552</v>
      </c>
      <c r="AN42" t="s">
        <v>278</v>
      </c>
    </row>
    <row r="43" spans="1:40">
      <c r="A43" t="s">
        <v>259</v>
      </c>
      <c r="B43" t="s">
        <v>430</v>
      </c>
      <c r="C43" t="s">
        <v>431</v>
      </c>
      <c r="D43" t="s">
        <v>432</v>
      </c>
      <c r="E43" t="s">
        <v>373</v>
      </c>
      <c r="F43" t="s">
        <v>264</v>
      </c>
      <c r="G43" t="s">
        <v>273</v>
      </c>
      <c r="H43">
        <v>8</v>
      </c>
      <c r="I43" t="s">
        <v>300</v>
      </c>
      <c r="J43" t="s">
        <v>327</v>
      </c>
      <c r="K43" t="s">
        <v>266</v>
      </c>
      <c r="L43" t="s">
        <v>267</v>
      </c>
      <c r="M43" t="s">
        <v>267</v>
      </c>
      <c r="N43" t="s">
        <v>267</v>
      </c>
      <c r="O43" t="s">
        <v>10</v>
      </c>
      <c r="P43" t="s">
        <v>268</v>
      </c>
      <c r="Q43">
        <v>2121</v>
      </c>
      <c r="R43">
        <v>3000</v>
      </c>
      <c r="S43" t="s">
        <v>269</v>
      </c>
      <c r="T43">
        <v>2023.43</v>
      </c>
      <c r="U43" t="s">
        <v>270</v>
      </c>
      <c r="V43" t="s">
        <v>271</v>
      </c>
      <c r="W43" s="82">
        <v>44751</v>
      </c>
      <c r="X43" s="82">
        <v>44773</v>
      </c>
      <c r="Y43">
        <v>12</v>
      </c>
      <c r="Z43" t="s">
        <v>272</v>
      </c>
      <c r="AA43">
        <v>10</v>
      </c>
      <c r="AB43" t="s">
        <v>272</v>
      </c>
      <c r="AC43" t="s">
        <v>259</v>
      </c>
      <c r="AD43" t="s">
        <v>282</v>
      </c>
      <c r="AE43" t="s">
        <v>282</v>
      </c>
      <c r="AF43">
        <v>0</v>
      </c>
      <c r="AG43" t="s">
        <v>269</v>
      </c>
      <c r="AH43">
        <v>0</v>
      </c>
      <c r="AI43" t="s">
        <v>270</v>
      </c>
      <c r="AJ43" t="s">
        <v>267</v>
      </c>
      <c r="AK43" t="s">
        <v>278</v>
      </c>
      <c r="AL43" t="s">
        <v>277</v>
      </c>
      <c r="AM43" s="83">
        <v>44741.132303240738</v>
      </c>
      <c r="AN43" t="s">
        <v>278</v>
      </c>
    </row>
    <row r="44" spans="1:40">
      <c r="A44" t="s">
        <v>273</v>
      </c>
      <c r="B44" t="s">
        <v>433</v>
      </c>
      <c r="C44" t="s">
        <v>434</v>
      </c>
      <c r="D44" t="s">
        <v>435</v>
      </c>
      <c r="E44" t="s">
        <v>436</v>
      </c>
      <c r="F44" t="s">
        <v>264</v>
      </c>
      <c r="G44" t="s">
        <v>273</v>
      </c>
      <c r="H44">
        <v>24</v>
      </c>
      <c r="I44" t="s">
        <v>300</v>
      </c>
      <c r="J44" t="s">
        <v>339</v>
      </c>
      <c r="K44" t="s">
        <v>266</v>
      </c>
      <c r="L44" t="s">
        <v>267</v>
      </c>
      <c r="M44" t="s">
        <v>267</v>
      </c>
      <c r="N44" t="s">
        <v>267</v>
      </c>
      <c r="O44" t="s">
        <v>10</v>
      </c>
      <c r="P44" t="s">
        <v>268</v>
      </c>
      <c r="Q44">
        <v>2111</v>
      </c>
      <c r="R44">
        <v>3000</v>
      </c>
      <c r="S44" t="s">
        <v>269</v>
      </c>
      <c r="T44">
        <v>2023.43</v>
      </c>
      <c r="U44" t="s">
        <v>270</v>
      </c>
      <c r="V44" t="s">
        <v>271</v>
      </c>
      <c r="W44" s="82">
        <v>44755</v>
      </c>
      <c r="X44" s="82">
        <v>44779</v>
      </c>
      <c r="Y44">
        <v>12</v>
      </c>
      <c r="Z44" t="s">
        <v>272</v>
      </c>
      <c r="AA44">
        <v>8</v>
      </c>
      <c r="AB44" t="s">
        <v>272</v>
      </c>
      <c r="AC44" t="s">
        <v>259</v>
      </c>
      <c r="AD44" t="s">
        <v>282</v>
      </c>
      <c r="AE44" t="s">
        <v>282</v>
      </c>
      <c r="AF44">
        <v>0</v>
      </c>
      <c r="AG44" t="s">
        <v>269</v>
      </c>
      <c r="AH44">
        <v>0</v>
      </c>
      <c r="AI44" t="s">
        <v>270</v>
      </c>
      <c r="AJ44" t="s">
        <v>267</v>
      </c>
      <c r="AK44" t="s">
        <v>278</v>
      </c>
      <c r="AL44" t="s">
        <v>277</v>
      </c>
      <c r="AM44" s="83">
        <v>44741.254305555558</v>
      </c>
      <c r="AN44" t="s">
        <v>278</v>
      </c>
    </row>
    <row r="45" spans="1:40">
      <c r="A45" t="s">
        <v>273</v>
      </c>
      <c r="B45" t="s">
        <v>437</v>
      </c>
      <c r="C45" t="s">
        <v>438</v>
      </c>
      <c r="D45" t="s">
        <v>439</v>
      </c>
      <c r="E45" t="s">
        <v>299</v>
      </c>
      <c r="F45" t="s">
        <v>264</v>
      </c>
      <c r="G45" t="s">
        <v>273</v>
      </c>
      <c r="H45">
        <v>4.5</v>
      </c>
      <c r="I45" t="s">
        <v>300</v>
      </c>
      <c r="J45" t="s">
        <v>339</v>
      </c>
      <c r="K45" t="s">
        <v>266</v>
      </c>
      <c r="L45" t="s">
        <v>267</v>
      </c>
      <c r="M45" t="s">
        <v>267</v>
      </c>
      <c r="N45" t="s">
        <v>267</v>
      </c>
      <c r="O45" t="s">
        <v>10</v>
      </c>
      <c r="P45" t="s">
        <v>268</v>
      </c>
      <c r="Q45">
        <v>2233</v>
      </c>
      <c r="R45">
        <v>3000</v>
      </c>
      <c r="S45" t="s">
        <v>269</v>
      </c>
      <c r="T45">
        <v>2023.43</v>
      </c>
      <c r="U45" t="s">
        <v>270</v>
      </c>
      <c r="V45" t="s">
        <v>271</v>
      </c>
      <c r="W45" s="82">
        <v>44752</v>
      </c>
      <c r="X45" s="82">
        <v>44775</v>
      </c>
      <c r="Y45">
        <v>10</v>
      </c>
      <c r="Z45" t="s">
        <v>272</v>
      </c>
      <c r="AA45">
        <v>8</v>
      </c>
      <c r="AB45" t="s">
        <v>272</v>
      </c>
      <c r="AC45" t="s">
        <v>273</v>
      </c>
      <c r="AD45">
        <v>8100</v>
      </c>
      <c r="AE45" t="s">
        <v>440</v>
      </c>
      <c r="AF45">
        <v>15000</v>
      </c>
      <c r="AG45" t="s">
        <v>269</v>
      </c>
      <c r="AH45">
        <v>18210.87</v>
      </c>
      <c r="AI45" t="s">
        <v>270</v>
      </c>
      <c r="AJ45" t="s">
        <v>267</v>
      </c>
      <c r="AK45" t="s">
        <v>278</v>
      </c>
      <c r="AL45" t="s">
        <v>277</v>
      </c>
      <c r="AM45" s="83">
        <v>44741.393622685187</v>
      </c>
      <c r="AN45" t="s">
        <v>278</v>
      </c>
    </row>
    <row r="46" spans="1:40">
      <c r="A46" t="s">
        <v>259</v>
      </c>
      <c r="B46" t="s">
        <v>441</v>
      </c>
      <c r="C46" t="s">
        <v>442</v>
      </c>
      <c r="D46" t="s">
        <v>443</v>
      </c>
      <c r="E46" t="s">
        <v>263</v>
      </c>
      <c r="F46" t="s">
        <v>264</v>
      </c>
      <c r="G46" t="s">
        <v>259</v>
      </c>
      <c r="H46">
        <v>12</v>
      </c>
      <c r="I46" t="s">
        <v>293</v>
      </c>
      <c r="K46" t="s">
        <v>295</v>
      </c>
      <c r="L46" t="s">
        <v>267</v>
      </c>
      <c r="M46" t="s">
        <v>267</v>
      </c>
      <c r="N46" t="s">
        <v>267</v>
      </c>
      <c r="O46" t="s">
        <v>10</v>
      </c>
      <c r="P46" t="s">
        <v>268</v>
      </c>
      <c r="Q46">
        <v>2121</v>
      </c>
      <c r="R46">
        <v>3000</v>
      </c>
      <c r="S46" t="s">
        <v>269</v>
      </c>
      <c r="T46">
        <v>12140.58</v>
      </c>
      <c r="U46" t="s">
        <v>270</v>
      </c>
      <c r="V46" t="s">
        <v>271</v>
      </c>
      <c r="W46" s="82">
        <v>44765</v>
      </c>
      <c r="X46" s="82">
        <v>44788</v>
      </c>
      <c r="Y46">
        <v>12</v>
      </c>
      <c r="Z46" t="s">
        <v>272</v>
      </c>
      <c r="AA46">
        <v>8</v>
      </c>
      <c r="AB46" t="s">
        <v>272</v>
      </c>
      <c r="AC46" t="s">
        <v>259</v>
      </c>
      <c r="AD46" t="s">
        <v>282</v>
      </c>
      <c r="AE46" t="s">
        <v>282</v>
      </c>
      <c r="AF46">
        <v>0</v>
      </c>
      <c r="AG46" t="s">
        <v>269</v>
      </c>
      <c r="AH46">
        <v>0</v>
      </c>
      <c r="AI46" t="s">
        <v>270</v>
      </c>
      <c r="AJ46" t="s">
        <v>267</v>
      </c>
      <c r="AK46" t="s">
        <v>276</v>
      </c>
      <c r="AL46" t="s">
        <v>277</v>
      </c>
      <c r="AM46" s="83">
        <v>44741.551435185182</v>
      </c>
      <c r="AN46" t="s">
        <v>278</v>
      </c>
    </row>
    <row r="47" spans="1:40">
      <c r="A47" t="s">
        <v>259</v>
      </c>
      <c r="B47" t="s">
        <v>444</v>
      </c>
      <c r="C47" t="s">
        <v>442</v>
      </c>
      <c r="D47" t="s">
        <v>443</v>
      </c>
      <c r="E47" t="s">
        <v>263</v>
      </c>
      <c r="F47" t="s">
        <v>264</v>
      </c>
      <c r="G47" t="s">
        <v>259</v>
      </c>
      <c r="H47">
        <v>12</v>
      </c>
      <c r="I47" t="s">
        <v>293</v>
      </c>
      <c r="K47" t="s">
        <v>286</v>
      </c>
      <c r="L47" t="s">
        <v>267</v>
      </c>
      <c r="M47" t="s">
        <v>267</v>
      </c>
      <c r="N47" t="s">
        <v>267</v>
      </c>
      <c r="O47" t="s">
        <v>10</v>
      </c>
      <c r="P47" t="s">
        <v>268</v>
      </c>
      <c r="Q47">
        <v>2111</v>
      </c>
      <c r="R47">
        <v>3000</v>
      </c>
      <c r="S47" t="s">
        <v>269</v>
      </c>
      <c r="T47">
        <v>2023.43</v>
      </c>
      <c r="U47" t="s">
        <v>270</v>
      </c>
      <c r="V47" t="s">
        <v>271</v>
      </c>
      <c r="W47" s="82">
        <v>44765</v>
      </c>
      <c r="X47" s="82">
        <v>44788</v>
      </c>
      <c r="Y47">
        <v>12</v>
      </c>
      <c r="Z47" t="s">
        <v>272</v>
      </c>
      <c r="AA47">
        <v>8</v>
      </c>
      <c r="AB47" t="s">
        <v>272</v>
      </c>
      <c r="AC47" t="s">
        <v>259</v>
      </c>
      <c r="AD47" t="s">
        <v>282</v>
      </c>
      <c r="AE47" t="s">
        <v>282</v>
      </c>
      <c r="AF47">
        <v>0</v>
      </c>
      <c r="AG47" t="s">
        <v>269</v>
      </c>
      <c r="AH47">
        <v>0</v>
      </c>
      <c r="AI47" t="s">
        <v>270</v>
      </c>
      <c r="AJ47" t="s">
        <v>267</v>
      </c>
      <c r="AK47" t="s">
        <v>276</v>
      </c>
      <c r="AL47" t="s">
        <v>277</v>
      </c>
      <c r="AM47" s="83">
        <v>44741.558078703703</v>
      </c>
      <c r="AN47" t="s">
        <v>278</v>
      </c>
    </row>
    <row r="48" spans="1:40">
      <c r="A48" t="s">
        <v>273</v>
      </c>
      <c r="B48" t="s">
        <v>445</v>
      </c>
      <c r="C48" t="s">
        <v>446</v>
      </c>
      <c r="D48" t="s">
        <v>447</v>
      </c>
      <c r="E48" t="s">
        <v>448</v>
      </c>
      <c r="F48" t="s">
        <v>264</v>
      </c>
      <c r="G48" t="s">
        <v>273</v>
      </c>
      <c r="H48">
        <v>6</v>
      </c>
      <c r="I48" t="s">
        <v>300</v>
      </c>
      <c r="J48" t="s">
        <v>339</v>
      </c>
      <c r="K48" t="s">
        <v>266</v>
      </c>
      <c r="L48" t="s">
        <v>267</v>
      </c>
      <c r="M48" t="s">
        <v>267</v>
      </c>
      <c r="N48" t="s">
        <v>267</v>
      </c>
      <c r="O48" t="s">
        <v>10</v>
      </c>
      <c r="P48" t="s">
        <v>268</v>
      </c>
      <c r="Q48">
        <v>2111</v>
      </c>
      <c r="R48">
        <v>3000</v>
      </c>
      <c r="S48" t="s">
        <v>269</v>
      </c>
      <c r="T48">
        <v>2023.43</v>
      </c>
      <c r="U48" t="s">
        <v>270</v>
      </c>
      <c r="V48" t="s">
        <v>271</v>
      </c>
      <c r="W48" s="82">
        <v>44753</v>
      </c>
      <c r="X48" s="82">
        <v>44776</v>
      </c>
      <c r="Y48">
        <v>12</v>
      </c>
      <c r="Z48" t="s">
        <v>272</v>
      </c>
      <c r="AA48">
        <v>8</v>
      </c>
      <c r="AB48" t="s">
        <v>272</v>
      </c>
      <c r="AC48" t="s">
        <v>273</v>
      </c>
      <c r="AD48">
        <v>6444</v>
      </c>
      <c r="AE48" t="s">
        <v>449</v>
      </c>
      <c r="AF48">
        <v>36000</v>
      </c>
      <c r="AG48" t="s">
        <v>269</v>
      </c>
      <c r="AH48">
        <v>24281.16</v>
      </c>
      <c r="AI48" t="s">
        <v>270</v>
      </c>
      <c r="AJ48" t="s">
        <v>267</v>
      </c>
      <c r="AK48" t="s">
        <v>278</v>
      </c>
      <c r="AL48" t="s">
        <v>277</v>
      </c>
      <c r="AM48" s="83">
        <v>44742.130173611113</v>
      </c>
      <c r="AN48" t="s">
        <v>278</v>
      </c>
    </row>
    <row r="49" spans="1:40">
      <c r="A49" t="s">
        <v>273</v>
      </c>
      <c r="B49" t="s">
        <v>450</v>
      </c>
      <c r="C49" t="s">
        <v>451</v>
      </c>
      <c r="D49" t="s">
        <v>452</v>
      </c>
      <c r="E49" t="s">
        <v>401</v>
      </c>
      <c r="F49" t="s">
        <v>264</v>
      </c>
      <c r="G49" t="s">
        <v>273</v>
      </c>
      <c r="H49">
        <v>2.5</v>
      </c>
      <c r="I49" t="s">
        <v>300</v>
      </c>
      <c r="J49" t="s">
        <v>339</v>
      </c>
      <c r="K49" t="s">
        <v>266</v>
      </c>
      <c r="L49" t="s">
        <v>267</v>
      </c>
      <c r="M49" t="s">
        <v>267</v>
      </c>
      <c r="N49" t="s">
        <v>267</v>
      </c>
      <c r="O49" t="s">
        <v>10</v>
      </c>
      <c r="P49" t="s">
        <v>268</v>
      </c>
      <c r="Q49">
        <v>2111</v>
      </c>
      <c r="R49">
        <v>3000</v>
      </c>
      <c r="S49" t="s">
        <v>269</v>
      </c>
      <c r="T49">
        <v>2023.43</v>
      </c>
      <c r="U49" t="s">
        <v>270</v>
      </c>
      <c r="V49" t="s">
        <v>271</v>
      </c>
      <c r="W49" s="82">
        <v>44749</v>
      </c>
      <c r="X49" s="82">
        <v>44773</v>
      </c>
      <c r="Y49">
        <v>12</v>
      </c>
      <c r="Z49" t="s">
        <v>272</v>
      </c>
      <c r="AA49">
        <v>8</v>
      </c>
      <c r="AB49" t="s">
        <v>272</v>
      </c>
      <c r="AC49" t="s">
        <v>273</v>
      </c>
      <c r="AD49">
        <v>312</v>
      </c>
      <c r="AE49" t="s">
        <v>402</v>
      </c>
      <c r="AF49">
        <v>15000</v>
      </c>
      <c r="AG49" t="s">
        <v>269</v>
      </c>
      <c r="AH49">
        <v>10117.15</v>
      </c>
      <c r="AI49" t="s">
        <v>270</v>
      </c>
      <c r="AJ49" t="s">
        <v>267</v>
      </c>
      <c r="AK49" t="s">
        <v>278</v>
      </c>
      <c r="AL49" t="s">
        <v>277</v>
      </c>
      <c r="AM49" s="83">
        <v>44742.295578703706</v>
      </c>
      <c r="AN49" t="s">
        <v>278</v>
      </c>
    </row>
    <row r="50" spans="1:40">
      <c r="A50" t="s">
        <v>273</v>
      </c>
      <c r="B50" t="s">
        <v>453</v>
      </c>
      <c r="C50" t="s">
        <v>454</v>
      </c>
      <c r="D50" t="s">
        <v>400</v>
      </c>
      <c r="E50" t="s">
        <v>401</v>
      </c>
      <c r="F50" t="s">
        <v>264</v>
      </c>
      <c r="G50" t="s">
        <v>273</v>
      </c>
      <c r="H50">
        <v>4</v>
      </c>
      <c r="I50" t="s">
        <v>406</v>
      </c>
      <c r="J50" t="s">
        <v>339</v>
      </c>
      <c r="K50" t="s">
        <v>266</v>
      </c>
      <c r="L50" t="s">
        <v>267</v>
      </c>
      <c r="M50" t="s">
        <v>267</v>
      </c>
      <c r="N50" t="s">
        <v>267</v>
      </c>
      <c r="O50" t="s">
        <v>10</v>
      </c>
      <c r="P50" t="s">
        <v>268</v>
      </c>
      <c r="Q50">
        <v>2111</v>
      </c>
      <c r="R50">
        <v>3000</v>
      </c>
      <c r="S50" t="s">
        <v>269</v>
      </c>
      <c r="T50">
        <v>2023.43</v>
      </c>
      <c r="U50" t="s">
        <v>270</v>
      </c>
      <c r="V50" t="s">
        <v>271</v>
      </c>
      <c r="W50" s="82">
        <v>44755</v>
      </c>
      <c r="X50" s="82">
        <v>44778</v>
      </c>
      <c r="Y50">
        <v>12</v>
      </c>
      <c r="Z50" t="s">
        <v>272</v>
      </c>
      <c r="AA50">
        <v>10</v>
      </c>
      <c r="AB50" t="s">
        <v>272</v>
      </c>
      <c r="AC50" t="s">
        <v>273</v>
      </c>
      <c r="AD50">
        <v>312</v>
      </c>
      <c r="AE50" t="s">
        <v>402</v>
      </c>
      <c r="AF50">
        <v>24000</v>
      </c>
      <c r="AG50" t="s">
        <v>269</v>
      </c>
      <c r="AH50">
        <v>16187.44</v>
      </c>
      <c r="AI50" t="s">
        <v>270</v>
      </c>
      <c r="AJ50" t="s">
        <v>267</v>
      </c>
      <c r="AK50" t="s">
        <v>278</v>
      </c>
      <c r="AL50" t="s">
        <v>277</v>
      </c>
      <c r="AM50" s="83">
        <v>44742.299259259256</v>
      </c>
      <c r="AN50" t="s">
        <v>278</v>
      </c>
    </row>
    <row r="51" spans="1:40">
      <c r="A51" t="s">
        <v>273</v>
      </c>
      <c r="B51" t="s">
        <v>455</v>
      </c>
      <c r="C51" t="s">
        <v>456</v>
      </c>
      <c r="D51" t="s">
        <v>457</v>
      </c>
      <c r="E51" t="s">
        <v>299</v>
      </c>
      <c r="F51" t="s">
        <v>264</v>
      </c>
      <c r="G51" t="s">
        <v>273</v>
      </c>
      <c r="H51">
        <v>4</v>
      </c>
      <c r="I51" t="s">
        <v>300</v>
      </c>
      <c r="J51" t="s">
        <v>339</v>
      </c>
      <c r="K51" t="s">
        <v>266</v>
      </c>
      <c r="L51" t="s">
        <v>267</v>
      </c>
      <c r="M51" t="s">
        <v>267</v>
      </c>
      <c r="N51" t="s">
        <v>267</v>
      </c>
      <c r="O51" t="s">
        <v>10</v>
      </c>
      <c r="P51" t="s">
        <v>268</v>
      </c>
      <c r="Q51">
        <v>2111</v>
      </c>
      <c r="R51">
        <v>3000</v>
      </c>
      <c r="S51" t="s">
        <v>269</v>
      </c>
      <c r="T51">
        <v>2023.43</v>
      </c>
      <c r="U51" t="s">
        <v>270</v>
      </c>
      <c r="V51" t="s">
        <v>271</v>
      </c>
      <c r="W51" s="82">
        <v>44750</v>
      </c>
      <c r="X51" s="82">
        <v>44774</v>
      </c>
      <c r="Y51">
        <v>10</v>
      </c>
      <c r="Z51" t="s">
        <v>272</v>
      </c>
      <c r="AA51">
        <v>8</v>
      </c>
      <c r="AB51" t="s">
        <v>272</v>
      </c>
      <c r="AC51" t="s">
        <v>273</v>
      </c>
      <c r="AD51">
        <v>1823</v>
      </c>
      <c r="AE51" t="s">
        <v>458</v>
      </c>
      <c r="AF51">
        <v>60000</v>
      </c>
      <c r="AG51" t="s">
        <v>269</v>
      </c>
      <c r="AH51">
        <v>16187.44</v>
      </c>
      <c r="AI51" t="s">
        <v>270</v>
      </c>
      <c r="AJ51" t="s">
        <v>267</v>
      </c>
      <c r="AK51" t="s">
        <v>278</v>
      </c>
      <c r="AL51" t="s">
        <v>277</v>
      </c>
      <c r="AM51" s="83">
        <v>44742.413645833331</v>
      </c>
      <c r="AN51" t="s">
        <v>278</v>
      </c>
    </row>
    <row r="52" spans="1:40">
      <c r="A52" t="s">
        <v>273</v>
      </c>
      <c r="B52" t="s">
        <v>459</v>
      </c>
      <c r="C52" t="s">
        <v>460</v>
      </c>
      <c r="D52" t="s">
        <v>461</v>
      </c>
      <c r="E52" t="s">
        <v>361</v>
      </c>
      <c r="F52" t="s">
        <v>264</v>
      </c>
      <c r="G52" t="s">
        <v>273</v>
      </c>
      <c r="H52">
        <v>12</v>
      </c>
      <c r="I52" t="s">
        <v>300</v>
      </c>
      <c r="J52" t="s">
        <v>462</v>
      </c>
      <c r="K52" t="s">
        <v>266</v>
      </c>
      <c r="L52" t="s">
        <v>267</v>
      </c>
      <c r="M52" t="s">
        <v>267</v>
      </c>
      <c r="N52" t="s">
        <v>267</v>
      </c>
      <c r="O52" t="s">
        <v>10</v>
      </c>
      <c r="P52" t="s">
        <v>268</v>
      </c>
      <c r="Q52">
        <v>2111</v>
      </c>
      <c r="R52">
        <v>3000</v>
      </c>
      <c r="S52" t="s">
        <v>269</v>
      </c>
      <c r="T52">
        <v>2023.43</v>
      </c>
      <c r="U52" t="s">
        <v>270</v>
      </c>
      <c r="V52" t="s">
        <v>271</v>
      </c>
      <c r="W52" s="82">
        <v>44755</v>
      </c>
      <c r="X52" s="82">
        <v>44778</v>
      </c>
      <c r="Y52">
        <v>12</v>
      </c>
      <c r="Z52" t="s">
        <v>272</v>
      </c>
      <c r="AA52">
        <v>10</v>
      </c>
      <c r="AB52" t="s">
        <v>272</v>
      </c>
      <c r="AC52" t="s">
        <v>259</v>
      </c>
      <c r="AD52" t="s">
        <v>282</v>
      </c>
      <c r="AE52" t="s">
        <v>282</v>
      </c>
      <c r="AF52">
        <v>0</v>
      </c>
      <c r="AG52" t="s">
        <v>269</v>
      </c>
      <c r="AH52">
        <v>0</v>
      </c>
      <c r="AI52" t="s">
        <v>270</v>
      </c>
      <c r="AJ52" t="s">
        <v>267</v>
      </c>
      <c r="AK52" t="s">
        <v>278</v>
      </c>
      <c r="AL52" t="s">
        <v>277</v>
      </c>
      <c r="AM52" s="83">
        <v>44744.273055555554</v>
      </c>
      <c r="AN52" t="s">
        <v>278</v>
      </c>
    </row>
    <row r="53" spans="1:40">
      <c r="A53" t="s">
        <v>273</v>
      </c>
      <c r="B53" t="s">
        <v>463</v>
      </c>
      <c r="C53" t="s">
        <v>450</v>
      </c>
      <c r="D53" t="s">
        <v>464</v>
      </c>
      <c r="E53" t="s">
        <v>263</v>
      </c>
      <c r="F53" t="s">
        <v>264</v>
      </c>
      <c r="G53" t="s">
        <v>273</v>
      </c>
      <c r="H53">
        <v>5</v>
      </c>
      <c r="I53" t="s">
        <v>293</v>
      </c>
      <c r="K53" t="s">
        <v>266</v>
      </c>
      <c r="L53" t="s">
        <v>267</v>
      </c>
      <c r="M53" t="s">
        <v>267</v>
      </c>
      <c r="N53" t="s">
        <v>267</v>
      </c>
      <c r="O53" t="s">
        <v>10</v>
      </c>
      <c r="P53" t="s">
        <v>268</v>
      </c>
      <c r="Q53">
        <v>2111</v>
      </c>
      <c r="R53">
        <v>3000</v>
      </c>
      <c r="S53" t="s">
        <v>269</v>
      </c>
      <c r="T53">
        <v>2023.43</v>
      </c>
      <c r="U53" t="s">
        <v>270</v>
      </c>
      <c r="V53" t="s">
        <v>271</v>
      </c>
      <c r="W53" s="82">
        <v>44751</v>
      </c>
      <c r="X53" s="82">
        <v>44775</v>
      </c>
      <c r="Y53">
        <v>10</v>
      </c>
      <c r="Z53" t="s">
        <v>272</v>
      </c>
      <c r="AA53">
        <v>8</v>
      </c>
      <c r="AB53" t="s">
        <v>272</v>
      </c>
      <c r="AC53" t="s">
        <v>259</v>
      </c>
      <c r="AD53" t="s">
        <v>282</v>
      </c>
      <c r="AE53" t="s">
        <v>282</v>
      </c>
      <c r="AF53">
        <v>0</v>
      </c>
      <c r="AG53" t="s">
        <v>269</v>
      </c>
      <c r="AH53">
        <v>0</v>
      </c>
      <c r="AI53" t="s">
        <v>270</v>
      </c>
      <c r="AJ53" t="s">
        <v>267</v>
      </c>
      <c r="AK53" t="s">
        <v>276</v>
      </c>
      <c r="AL53" t="s">
        <v>277</v>
      </c>
      <c r="AM53" s="83">
        <v>44748.523449074077</v>
      </c>
      <c r="AN53" t="s">
        <v>278</v>
      </c>
    </row>
    <row r="54" spans="1:40">
      <c r="A54" t="s">
        <v>273</v>
      </c>
      <c r="B54" t="s">
        <v>465</v>
      </c>
      <c r="C54" t="s">
        <v>466</v>
      </c>
      <c r="D54" t="s">
        <v>467</v>
      </c>
      <c r="E54" t="s">
        <v>299</v>
      </c>
      <c r="F54" t="s">
        <v>264</v>
      </c>
      <c r="G54" t="s">
        <v>273</v>
      </c>
      <c r="H54">
        <v>4</v>
      </c>
      <c r="I54" t="s">
        <v>300</v>
      </c>
      <c r="J54" t="s">
        <v>339</v>
      </c>
      <c r="K54" t="s">
        <v>266</v>
      </c>
      <c r="L54" t="s">
        <v>267</v>
      </c>
      <c r="M54" t="s">
        <v>267</v>
      </c>
      <c r="N54" t="s">
        <v>267</v>
      </c>
      <c r="O54" t="s">
        <v>10</v>
      </c>
      <c r="P54" t="s">
        <v>268</v>
      </c>
      <c r="Q54">
        <v>2111</v>
      </c>
      <c r="R54">
        <v>3000</v>
      </c>
      <c r="S54" t="s">
        <v>269</v>
      </c>
      <c r="T54">
        <v>2023.43</v>
      </c>
      <c r="U54" t="s">
        <v>270</v>
      </c>
      <c r="V54" t="s">
        <v>271</v>
      </c>
      <c r="W54" s="82">
        <v>44757</v>
      </c>
      <c r="X54" s="82">
        <v>44781</v>
      </c>
      <c r="Y54">
        <v>12</v>
      </c>
      <c r="Z54" t="s">
        <v>272</v>
      </c>
      <c r="AA54">
        <v>8</v>
      </c>
      <c r="AB54" t="s">
        <v>272</v>
      </c>
      <c r="AC54" t="s">
        <v>273</v>
      </c>
      <c r="AD54">
        <v>312</v>
      </c>
      <c r="AE54" t="s">
        <v>402</v>
      </c>
      <c r="AF54">
        <v>24000</v>
      </c>
      <c r="AG54" t="s">
        <v>269</v>
      </c>
      <c r="AH54">
        <v>16187.44</v>
      </c>
      <c r="AI54" t="s">
        <v>270</v>
      </c>
      <c r="AJ54" t="s">
        <v>267</v>
      </c>
      <c r="AK54" t="s">
        <v>278</v>
      </c>
      <c r="AL54" t="s">
        <v>277</v>
      </c>
      <c r="AM54" s="83">
        <v>44750.367071759261</v>
      </c>
      <c r="AN54" t="s">
        <v>278</v>
      </c>
    </row>
    <row r="55" spans="1:40">
      <c r="A55" t="s">
        <v>273</v>
      </c>
      <c r="B55" t="s">
        <v>468</v>
      </c>
      <c r="C55" t="s">
        <v>469</v>
      </c>
      <c r="D55" t="s">
        <v>470</v>
      </c>
      <c r="E55" t="s">
        <v>299</v>
      </c>
      <c r="F55" t="s">
        <v>264</v>
      </c>
      <c r="G55" t="s">
        <v>273</v>
      </c>
      <c r="H55">
        <v>2</v>
      </c>
      <c r="I55" t="s">
        <v>300</v>
      </c>
      <c r="J55" t="s">
        <v>339</v>
      </c>
      <c r="K55" t="s">
        <v>266</v>
      </c>
      <c r="L55" t="s">
        <v>267</v>
      </c>
      <c r="M55" t="s">
        <v>267</v>
      </c>
      <c r="N55" t="s">
        <v>267</v>
      </c>
      <c r="O55" t="s">
        <v>10</v>
      </c>
      <c r="P55" t="s">
        <v>268</v>
      </c>
      <c r="Q55">
        <v>2111</v>
      </c>
      <c r="R55">
        <v>3000</v>
      </c>
      <c r="S55" t="s">
        <v>269</v>
      </c>
      <c r="T55">
        <v>2023.43</v>
      </c>
      <c r="U55" t="s">
        <v>270</v>
      </c>
      <c r="V55" t="s">
        <v>271</v>
      </c>
      <c r="W55" s="82">
        <v>44758</v>
      </c>
      <c r="X55" s="82">
        <v>44782</v>
      </c>
      <c r="Y55">
        <v>12</v>
      </c>
      <c r="Z55" t="s">
        <v>272</v>
      </c>
      <c r="AA55">
        <v>8</v>
      </c>
      <c r="AB55" t="s">
        <v>272</v>
      </c>
      <c r="AC55" t="s">
        <v>273</v>
      </c>
      <c r="AD55">
        <v>468</v>
      </c>
      <c r="AE55" t="s">
        <v>296</v>
      </c>
      <c r="AF55">
        <v>12000</v>
      </c>
      <c r="AG55" t="s">
        <v>269</v>
      </c>
      <c r="AH55">
        <v>8093.72</v>
      </c>
      <c r="AI55" t="s">
        <v>270</v>
      </c>
      <c r="AJ55" t="s">
        <v>267</v>
      </c>
      <c r="AK55" t="s">
        <v>278</v>
      </c>
      <c r="AL55" t="s">
        <v>277</v>
      </c>
      <c r="AM55" s="83">
        <v>44755.358749999999</v>
      </c>
      <c r="AN55" t="s">
        <v>278</v>
      </c>
    </row>
    <row r="56" spans="1:40">
      <c r="A56" t="s">
        <v>273</v>
      </c>
      <c r="B56" t="s">
        <v>471</v>
      </c>
      <c r="C56" t="s">
        <v>472</v>
      </c>
      <c r="D56" t="s">
        <v>457</v>
      </c>
      <c r="E56" t="s">
        <v>299</v>
      </c>
      <c r="F56" t="s">
        <v>264</v>
      </c>
      <c r="G56" t="s">
        <v>273</v>
      </c>
      <c r="H56">
        <v>1</v>
      </c>
      <c r="I56" t="s">
        <v>300</v>
      </c>
      <c r="J56" t="s">
        <v>339</v>
      </c>
      <c r="K56" t="s">
        <v>266</v>
      </c>
      <c r="L56" t="s">
        <v>267</v>
      </c>
      <c r="M56" t="s">
        <v>267</v>
      </c>
      <c r="N56" t="s">
        <v>267</v>
      </c>
      <c r="O56" t="s">
        <v>10</v>
      </c>
      <c r="P56" t="s">
        <v>268</v>
      </c>
      <c r="Q56">
        <v>2111</v>
      </c>
      <c r="R56">
        <v>3000</v>
      </c>
      <c r="S56" t="s">
        <v>269</v>
      </c>
      <c r="T56">
        <v>2023.43</v>
      </c>
      <c r="U56" t="s">
        <v>270</v>
      </c>
      <c r="V56" s="82">
        <v>44776</v>
      </c>
      <c r="W56" t="s">
        <v>271</v>
      </c>
      <c r="X56" t="s">
        <v>271</v>
      </c>
      <c r="Y56">
        <v>0</v>
      </c>
      <c r="Z56" t="s">
        <v>272</v>
      </c>
      <c r="AA56">
        <v>0</v>
      </c>
      <c r="AB56" t="s">
        <v>272</v>
      </c>
      <c r="AC56" t="s">
        <v>273</v>
      </c>
      <c r="AD56">
        <v>468</v>
      </c>
      <c r="AE56" t="s">
        <v>296</v>
      </c>
      <c r="AF56">
        <v>3000</v>
      </c>
      <c r="AG56" t="s">
        <v>269</v>
      </c>
      <c r="AH56">
        <v>2023.43</v>
      </c>
      <c r="AI56" t="s">
        <v>270</v>
      </c>
      <c r="AJ56" t="s">
        <v>267</v>
      </c>
      <c r="AK56" t="s">
        <v>278</v>
      </c>
      <c r="AL56" t="s">
        <v>277</v>
      </c>
      <c r="AM56" s="83">
        <v>44776.344814814816</v>
      </c>
      <c r="AN56" t="s">
        <v>278</v>
      </c>
    </row>
    <row r="57" spans="1:40">
      <c r="A57" t="s">
        <v>273</v>
      </c>
      <c r="B57" t="s">
        <v>473</v>
      </c>
      <c r="C57" t="s">
        <v>474</v>
      </c>
      <c r="D57" t="s">
        <v>475</v>
      </c>
      <c r="E57" t="s">
        <v>373</v>
      </c>
      <c r="F57" t="s">
        <v>264</v>
      </c>
      <c r="G57" t="s">
        <v>273</v>
      </c>
      <c r="H57">
        <v>10</v>
      </c>
      <c r="I57" t="s">
        <v>300</v>
      </c>
      <c r="J57" t="s">
        <v>339</v>
      </c>
      <c r="K57" t="s">
        <v>295</v>
      </c>
      <c r="L57" t="s">
        <v>267</v>
      </c>
      <c r="M57" t="s">
        <v>267</v>
      </c>
      <c r="N57" t="s">
        <v>267</v>
      </c>
      <c r="O57" t="s">
        <v>10</v>
      </c>
      <c r="P57" t="s">
        <v>268</v>
      </c>
      <c r="Q57">
        <v>2121</v>
      </c>
      <c r="R57">
        <v>3000</v>
      </c>
      <c r="S57" t="s">
        <v>269</v>
      </c>
      <c r="T57">
        <v>2023.43</v>
      </c>
      <c r="U57" t="s">
        <v>270</v>
      </c>
      <c r="V57" s="82">
        <v>44739</v>
      </c>
      <c r="W57" t="s">
        <v>271</v>
      </c>
      <c r="X57" t="s">
        <v>271</v>
      </c>
      <c r="Y57">
        <v>0</v>
      </c>
      <c r="Z57" t="s">
        <v>272</v>
      </c>
      <c r="AA57">
        <v>0</v>
      </c>
      <c r="AB57" t="s">
        <v>272</v>
      </c>
      <c r="AC57" t="s">
        <v>259</v>
      </c>
      <c r="AD57" t="s">
        <v>282</v>
      </c>
      <c r="AE57" t="s">
        <v>282</v>
      </c>
      <c r="AF57">
        <v>0</v>
      </c>
      <c r="AG57" t="s">
        <v>269</v>
      </c>
      <c r="AH57">
        <v>0</v>
      </c>
      <c r="AI57" t="s">
        <v>270</v>
      </c>
      <c r="AJ57" t="s">
        <v>267</v>
      </c>
      <c r="AK57" t="s">
        <v>278</v>
      </c>
      <c r="AL57" t="s">
        <v>476</v>
      </c>
      <c r="AM57" s="83">
        <v>44776.475949074076</v>
      </c>
      <c r="AN57" t="s">
        <v>278</v>
      </c>
    </row>
    <row r="58" spans="1:40">
      <c r="A58" t="s">
        <v>273</v>
      </c>
      <c r="B58" t="s">
        <v>477</v>
      </c>
      <c r="C58" t="s">
        <v>478</v>
      </c>
      <c r="D58" t="s">
        <v>479</v>
      </c>
      <c r="E58" t="s">
        <v>361</v>
      </c>
      <c r="F58" t="s">
        <v>264</v>
      </c>
      <c r="G58" t="s">
        <v>273</v>
      </c>
      <c r="H58">
        <v>4</v>
      </c>
      <c r="I58" t="s">
        <v>300</v>
      </c>
      <c r="J58" t="s">
        <v>327</v>
      </c>
      <c r="K58" t="s">
        <v>266</v>
      </c>
      <c r="L58" t="s">
        <v>267</v>
      </c>
      <c r="M58" t="s">
        <v>267</v>
      </c>
      <c r="N58" t="s">
        <v>267</v>
      </c>
      <c r="O58" t="s">
        <v>10</v>
      </c>
      <c r="P58" t="s">
        <v>268</v>
      </c>
      <c r="Q58">
        <v>2111</v>
      </c>
      <c r="R58">
        <v>3000</v>
      </c>
      <c r="S58" t="s">
        <v>269</v>
      </c>
      <c r="T58">
        <v>2023.43</v>
      </c>
      <c r="U58" t="s">
        <v>270</v>
      </c>
      <c r="V58" s="82">
        <v>44724</v>
      </c>
      <c r="W58" t="s">
        <v>271</v>
      </c>
      <c r="X58" t="s">
        <v>271</v>
      </c>
      <c r="Y58">
        <v>0</v>
      </c>
      <c r="Z58" t="s">
        <v>272</v>
      </c>
      <c r="AA58">
        <v>0</v>
      </c>
      <c r="AB58" t="s">
        <v>272</v>
      </c>
      <c r="AC58" t="s">
        <v>259</v>
      </c>
      <c r="AD58" t="s">
        <v>282</v>
      </c>
      <c r="AE58" t="s">
        <v>282</v>
      </c>
      <c r="AF58">
        <v>0</v>
      </c>
      <c r="AG58" t="s">
        <v>269</v>
      </c>
      <c r="AH58">
        <v>0</v>
      </c>
      <c r="AI58" t="s">
        <v>270</v>
      </c>
      <c r="AJ58" t="s">
        <v>267</v>
      </c>
      <c r="AK58" t="s">
        <v>278</v>
      </c>
      <c r="AL58" t="s">
        <v>476</v>
      </c>
      <c r="AM58" s="83">
        <v>44779.317407407405</v>
      </c>
      <c r="AN58" t="s">
        <v>278</v>
      </c>
    </row>
    <row r="59" spans="1:40">
      <c r="A59" t="s">
        <v>273</v>
      </c>
      <c r="B59" t="s">
        <v>480</v>
      </c>
      <c r="C59" t="s">
        <v>481</v>
      </c>
      <c r="D59" t="s">
        <v>482</v>
      </c>
      <c r="E59" t="s">
        <v>263</v>
      </c>
      <c r="F59" t="s">
        <v>264</v>
      </c>
      <c r="G59" t="s">
        <v>273</v>
      </c>
      <c r="H59">
        <v>8</v>
      </c>
      <c r="I59" t="s">
        <v>293</v>
      </c>
      <c r="K59" t="s">
        <v>295</v>
      </c>
      <c r="L59" t="s">
        <v>267</v>
      </c>
      <c r="M59" t="s">
        <v>267</v>
      </c>
      <c r="N59" t="s">
        <v>267</v>
      </c>
      <c r="O59" t="s">
        <v>10</v>
      </c>
      <c r="P59" t="s">
        <v>268</v>
      </c>
      <c r="Q59">
        <v>2111</v>
      </c>
      <c r="R59">
        <v>3000</v>
      </c>
      <c r="S59" t="s">
        <v>269</v>
      </c>
      <c r="T59">
        <v>2023.43</v>
      </c>
      <c r="U59" t="s">
        <v>270</v>
      </c>
      <c r="V59" t="s">
        <v>271</v>
      </c>
      <c r="W59" s="82">
        <v>44745</v>
      </c>
      <c r="X59" s="82">
        <v>44770</v>
      </c>
      <c r="Y59">
        <v>10</v>
      </c>
      <c r="Z59" t="s">
        <v>272</v>
      </c>
      <c r="AA59">
        <v>8</v>
      </c>
      <c r="AB59" t="s">
        <v>272</v>
      </c>
      <c r="AC59" t="s">
        <v>259</v>
      </c>
      <c r="AD59" t="s">
        <v>282</v>
      </c>
      <c r="AE59" t="s">
        <v>282</v>
      </c>
      <c r="AF59">
        <v>0</v>
      </c>
      <c r="AG59" t="s">
        <v>269</v>
      </c>
      <c r="AH59">
        <v>0</v>
      </c>
      <c r="AI59" t="s">
        <v>270</v>
      </c>
      <c r="AJ59" t="s">
        <v>267</v>
      </c>
      <c r="AK59" t="s">
        <v>276</v>
      </c>
      <c r="AL59" t="s">
        <v>277</v>
      </c>
      <c r="AM59" s="83">
        <v>44794.457592592589</v>
      </c>
      <c r="AN59" t="s">
        <v>278</v>
      </c>
    </row>
    <row r="60" spans="1:40">
      <c r="A60" t="s">
        <v>273</v>
      </c>
      <c r="B60" t="s">
        <v>483</v>
      </c>
      <c r="C60" t="s">
        <v>484</v>
      </c>
      <c r="D60" t="s">
        <v>443</v>
      </c>
      <c r="E60" t="s">
        <v>263</v>
      </c>
      <c r="F60" t="s">
        <v>264</v>
      </c>
      <c r="G60" t="s">
        <v>273</v>
      </c>
      <c r="H60">
        <v>3</v>
      </c>
      <c r="I60" t="s">
        <v>293</v>
      </c>
      <c r="K60" t="s">
        <v>266</v>
      </c>
      <c r="L60" t="s">
        <v>267</v>
      </c>
      <c r="M60" t="s">
        <v>267</v>
      </c>
      <c r="N60" t="s">
        <v>267</v>
      </c>
      <c r="O60" t="s">
        <v>10</v>
      </c>
      <c r="P60" t="s">
        <v>268</v>
      </c>
      <c r="Q60">
        <v>2111</v>
      </c>
      <c r="R60">
        <v>3000</v>
      </c>
      <c r="S60" t="s">
        <v>269</v>
      </c>
      <c r="T60">
        <v>2023.43</v>
      </c>
      <c r="U60" t="s">
        <v>270</v>
      </c>
      <c r="V60" t="s">
        <v>271</v>
      </c>
      <c r="W60" s="82">
        <v>44742</v>
      </c>
      <c r="X60" s="82">
        <v>44763</v>
      </c>
      <c r="Y60">
        <v>10</v>
      </c>
      <c r="Z60" t="s">
        <v>272</v>
      </c>
      <c r="AA60">
        <v>8</v>
      </c>
      <c r="AB60" t="s">
        <v>272</v>
      </c>
      <c r="AC60" t="s">
        <v>259</v>
      </c>
      <c r="AD60" t="s">
        <v>282</v>
      </c>
      <c r="AE60" t="s">
        <v>282</v>
      </c>
      <c r="AF60">
        <v>0</v>
      </c>
      <c r="AG60" t="s">
        <v>269</v>
      </c>
      <c r="AH60">
        <v>0</v>
      </c>
      <c r="AI60" t="s">
        <v>270</v>
      </c>
      <c r="AJ60" t="s">
        <v>267</v>
      </c>
      <c r="AK60" t="s">
        <v>276</v>
      </c>
      <c r="AL60" t="s">
        <v>277</v>
      </c>
      <c r="AM60" s="83">
        <v>44795.187037037038</v>
      </c>
      <c r="AN60" t="s">
        <v>278</v>
      </c>
    </row>
    <row r="61" spans="1:40">
      <c r="A61" t="s">
        <v>273</v>
      </c>
      <c r="B61" t="s">
        <v>485</v>
      </c>
      <c r="C61" t="s">
        <v>486</v>
      </c>
      <c r="D61" t="s">
        <v>487</v>
      </c>
      <c r="E61" t="s">
        <v>263</v>
      </c>
      <c r="F61" t="s">
        <v>264</v>
      </c>
      <c r="G61" t="s">
        <v>273</v>
      </c>
      <c r="H61">
        <v>10</v>
      </c>
      <c r="I61" t="s">
        <v>265</v>
      </c>
      <c r="K61" t="s">
        <v>286</v>
      </c>
      <c r="L61" t="s">
        <v>267</v>
      </c>
      <c r="M61" t="s">
        <v>267</v>
      </c>
      <c r="N61" t="s">
        <v>267</v>
      </c>
      <c r="O61" t="s">
        <v>10</v>
      </c>
      <c r="P61" t="s">
        <v>268</v>
      </c>
      <c r="Q61">
        <v>2111</v>
      </c>
      <c r="R61">
        <v>3000</v>
      </c>
      <c r="S61" t="s">
        <v>269</v>
      </c>
      <c r="T61">
        <v>2023.43</v>
      </c>
      <c r="U61" t="s">
        <v>270</v>
      </c>
      <c r="V61" s="82">
        <v>44739</v>
      </c>
      <c r="W61" s="82">
        <v>44743</v>
      </c>
      <c r="X61" s="82">
        <v>44766</v>
      </c>
      <c r="Y61">
        <v>10</v>
      </c>
      <c r="Z61" t="s">
        <v>272</v>
      </c>
      <c r="AA61">
        <v>8</v>
      </c>
      <c r="AB61" t="s">
        <v>272</v>
      </c>
      <c r="AC61" t="s">
        <v>259</v>
      </c>
      <c r="AD61" t="s">
        <v>282</v>
      </c>
      <c r="AE61" t="s">
        <v>282</v>
      </c>
      <c r="AF61">
        <v>0</v>
      </c>
      <c r="AG61" t="s">
        <v>269</v>
      </c>
      <c r="AH61">
        <v>0</v>
      </c>
      <c r="AI61" t="s">
        <v>270</v>
      </c>
      <c r="AJ61" t="s">
        <v>267</v>
      </c>
      <c r="AK61" t="s">
        <v>276</v>
      </c>
      <c r="AL61" t="s">
        <v>277</v>
      </c>
      <c r="AM61" s="83">
        <v>44799.238888888889</v>
      </c>
      <c r="AN61" t="s">
        <v>278</v>
      </c>
    </row>
    <row r="62" spans="1:40">
      <c r="A62" t="s">
        <v>273</v>
      </c>
      <c r="B62" t="s">
        <v>488</v>
      </c>
      <c r="C62" t="s">
        <v>489</v>
      </c>
      <c r="D62" t="s">
        <v>490</v>
      </c>
      <c r="E62" t="s">
        <v>361</v>
      </c>
      <c r="F62" t="s">
        <v>264</v>
      </c>
      <c r="G62" t="s">
        <v>273</v>
      </c>
      <c r="H62">
        <v>3</v>
      </c>
      <c r="I62" t="s">
        <v>300</v>
      </c>
      <c r="J62" t="s">
        <v>327</v>
      </c>
      <c r="K62" t="s">
        <v>295</v>
      </c>
      <c r="L62" t="s">
        <v>267</v>
      </c>
      <c r="M62" t="s">
        <v>267</v>
      </c>
      <c r="N62" t="s">
        <v>267</v>
      </c>
      <c r="O62" t="s">
        <v>10</v>
      </c>
      <c r="P62" t="s">
        <v>268</v>
      </c>
      <c r="Q62">
        <v>2111</v>
      </c>
      <c r="R62">
        <v>3000</v>
      </c>
      <c r="S62" t="s">
        <v>269</v>
      </c>
      <c r="T62">
        <v>2023.43</v>
      </c>
      <c r="U62" t="s">
        <v>270</v>
      </c>
      <c r="V62" s="82">
        <v>44764</v>
      </c>
      <c r="W62" t="s">
        <v>271</v>
      </c>
      <c r="X62" t="s">
        <v>271</v>
      </c>
      <c r="Y62">
        <v>0</v>
      </c>
      <c r="Z62" t="s">
        <v>272</v>
      </c>
      <c r="AA62">
        <v>0</v>
      </c>
      <c r="AB62" t="s">
        <v>272</v>
      </c>
      <c r="AC62" t="s">
        <v>259</v>
      </c>
      <c r="AD62" t="s">
        <v>282</v>
      </c>
      <c r="AE62" t="s">
        <v>282</v>
      </c>
      <c r="AF62">
        <v>0</v>
      </c>
      <c r="AG62" t="s">
        <v>269</v>
      </c>
      <c r="AH62">
        <v>0</v>
      </c>
      <c r="AI62" t="s">
        <v>270</v>
      </c>
      <c r="AJ62" t="s">
        <v>267</v>
      </c>
      <c r="AK62" t="s">
        <v>278</v>
      </c>
      <c r="AL62" t="s">
        <v>277</v>
      </c>
      <c r="AM62" s="83">
        <v>44811.412754629629</v>
      </c>
      <c r="AN62" t="s">
        <v>278</v>
      </c>
    </row>
    <row r="63" spans="1:40">
      <c r="A63" t="s">
        <v>273</v>
      </c>
      <c r="B63" t="s">
        <v>491</v>
      </c>
      <c r="C63" t="s">
        <v>492</v>
      </c>
      <c r="D63" t="s">
        <v>493</v>
      </c>
      <c r="E63" t="s">
        <v>361</v>
      </c>
      <c r="F63" t="s">
        <v>264</v>
      </c>
      <c r="G63" t="s">
        <v>273</v>
      </c>
      <c r="H63">
        <v>3</v>
      </c>
      <c r="I63" t="s">
        <v>300</v>
      </c>
      <c r="J63" t="s">
        <v>327</v>
      </c>
      <c r="K63" t="s">
        <v>266</v>
      </c>
      <c r="L63" t="s">
        <v>267</v>
      </c>
      <c r="M63" t="s">
        <v>267</v>
      </c>
      <c r="N63" t="s">
        <v>267</v>
      </c>
      <c r="O63" t="s">
        <v>10</v>
      </c>
      <c r="P63" t="s">
        <v>268</v>
      </c>
      <c r="Q63">
        <v>2111</v>
      </c>
      <c r="R63">
        <v>3000</v>
      </c>
      <c r="S63" t="s">
        <v>269</v>
      </c>
      <c r="T63">
        <v>20234.3</v>
      </c>
      <c r="U63" t="s">
        <v>270</v>
      </c>
      <c r="V63" s="82">
        <v>44743</v>
      </c>
      <c r="W63" t="s">
        <v>271</v>
      </c>
      <c r="X63" t="s">
        <v>271</v>
      </c>
      <c r="Y63">
        <v>0</v>
      </c>
      <c r="Z63" t="s">
        <v>272</v>
      </c>
      <c r="AA63">
        <v>0</v>
      </c>
      <c r="AB63" t="s">
        <v>272</v>
      </c>
      <c r="AC63" t="s">
        <v>259</v>
      </c>
      <c r="AD63" t="s">
        <v>282</v>
      </c>
      <c r="AE63" t="s">
        <v>282</v>
      </c>
      <c r="AF63">
        <v>0</v>
      </c>
      <c r="AG63" t="s">
        <v>269</v>
      </c>
      <c r="AH63">
        <v>0</v>
      </c>
      <c r="AI63" t="s">
        <v>270</v>
      </c>
      <c r="AJ63" t="s">
        <v>267</v>
      </c>
      <c r="AK63" t="s">
        <v>278</v>
      </c>
      <c r="AL63" t="s">
        <v>476</v>
      </c>
      <c r="AM63" s="83">
        <v>44811.416828703703</v>
      </c>
      <c r="AN63" t="s">
        <v>278</v>
      </c>
    </row>
    <row r="64" spans="1:40">
      <c r="A64" t="s">
        <v>273</v>
      </c>
      <c r="B64" t="s">
        <v>494</v>
      </c>
      <c r="C64" t="s">
        <v>495</v>
      </c>
      <c r="D64" t="s">
        <v>496</v>
      </c>
      <c r="E64" t="s">
        <v>361</v>
      </c>
      <c r="F64" t="s">
        <v>264</v>
      </c>
      <c r="G64" t="s">
        <v>273</v>
      </c>
      <c r="H64">
        <v>4</v>
      </c>
      <c r="I64" t="s">
        <v>300</v>
      </c>
      <c r="J64" t="s">
        <v>327</v>
      </c>
      <c r="K64" t="s">
        <v>295</v>
      </c>
      <c r="L64" t="s">
        <v>267</v>
      </c>
      <c r="M64" t="s">
        <v>267</v>
      </c>
      <c r="N64" t="s">
        <v>267</v>
      </c>
      <c r="O64" t="s">
        <v>10</v>
      </c>
      <c r="P64" t="s">
        <v>268</v>
      </c>
      <c r="Q64">
        <v>2111</v>
      </c>
      <c r="R64">
        <v>3000</v>
      </c>
      <c r="S64" t="s">
        <v>269</v>
      </c>
      <c r="T64">
        <v>20234.3</v>
      </c>
      <c r="U64" t="s">
        <v>270</v>
      </c>
      <c r="V64" s="82">
        <v>44744</v>
      </c>
      <c r="W64" t="s">
        <v>271</v>
      </c>
      <c r="X64" t="s">
        <v>271</v>
      </c>
      <c r="Y64">
        <v>0</v>
      </c>
      <c r="Z64" t="s">
        <v>272</v>
      </c>
      <c r="AA64">
        <v>0</v>
      </c>
      <c r="AB64" t="s">
        <v>272</v>
      </c>
      <c r="AC64" t="s">
        <v>259</v>
      </c>
      <c r="AD64" t="s">
        <v>282</v>
      </c>
      <c r="AE64" t="s">
        <v>282</v>
      </c>
      <c r="AF64">
        <v>0</v>
      </c>
      <c r="AG64" t="s">
        <v>269</v>
      </c>
      <c r="AH64">
        <v>0</v>
      </c>
      <c r="AI64" t="s">
        <v>270</v>
      </c>
      <c r="AJ64" t="s">
        <v>267</v>
      </c>
      <c r="AK64" t="s">
        <v>278</v>
      </c>
      <c r="AL64" t="s">
        <v>476</v>
      </c>
      <c r="AM64" s="83">
        <v>44811.419062499997</v>
      </c>
      <c r="AN64" t="s">
        <v>278</v>
      </c>
    </row>
    <row r="65" spans="1:40">
      <c r="A65" t="s">
        <v>273</v>
      </c>
      <c r="B65" t="s">
        <v>497</v>
      </c>
      <c r="C65" t="s">
        <v>498</v>
      </c>
      <c r="D65" t="s">
        <v>499</v>
      </c>
      <c r="E65" t="s">
        <v>361</v>
      </c>
      <c r="F65" t="s">
        <v>264</v>
      </c>
      <c r="G65" t="s">
        <v>273</v>
      </c>
      <c r="H65">
        <v>6</v>
      </c>
      <c r="I65" t="s">
        <v>300</v>
      </c>
      <c r="J65" t="s">
        <v>327</v>
      </c>
      <c r="K65" t="s">
        <v>295</v>
      </c>
      <c r="L65" t="s">
        <v>267</v>
      </c>
      <c r="M65" t="s">
        <v>267</v>
      </c>
      <c r="N65" t="s">
        <v>267</v>
      </c>
      <c r="O65" t="s">
        <v>10</v>
      </c>
      <c r="P65" t="s">
        <v>268</v>
      </c>
      <c r="Q65">
        <v>2111</v>
      </c>
      <c r="R65">
        <v>3000</v>
      </c>
      <c r="S65" t="s">
        <v>269</v>
      </c>
      <c r="T65">
        <v>20234.3</v>
      </c>
      <c r="U65" t="s">
        <v>270</v>
      </c>
      <c r="V65" s="82">
        <v>44742</v>
      </c>
      <c r="W65" t="s">
        <v>271</v>
      </c>
      <c r="X65" t="s">
        <v>271</v>
      </c>
      <c r="Y65">
        <v>0</v>
      </c>
      <c r="Z65" t="s">
        <v>272</v>
      </c>
      <c r="AA65">
        <v>0</v>
      </c>
      <c r="AB65" t="s">
        <v>272</v>
      </c>
      <c r="AC65" t="s">
        <v>259</v>
      </c>
      <c r="AD65" t="s">
        <v>282</v>
      </c>
      <c r="AE65" t="s">
        <v>282</v>
      </c>
      <c r="AF65">
        <v>0</v>
      </c>
      <c r="AG65" t="s">
        <v>269</v>
      </c>
      <c r="AH65">
        <v>0</v>
      </c>
      <c r="AI65" t="s">
        <v>270</v>
      </c>
      <c r="AJ65" t="s">
        <v>267</v>
      </c>
      <c r="AK65" t="s">
        <v>278</v>
      </c>
      <c r="AL65" t="s">
        <v>476</v>
      </c>
      <c r="AM65" s="83">
        <v>44811.429791666669</v>
      </c>
      <c r="AN65" t="s">
        <v>278</v>
      </c>
    </row>
    <row r="66" spans="1:40">
      <c r="A66" t="s">
        <v>273</v>
      </c>
      <c r="B66" t="s">
        <v>500</v>
      </c>
      <c r="C66" t="s">
        <v>501</v>
      </c>
      <c r="D66" t="s">
        <v>502</v>
      </c>
      <c r="E66" t="s">
        <v>361</v>
      </c>
      <c r="F66" t="s">
        <v>264</v>
      </c>
      <c r="G66" t="s">
        <v>273</v>
      </c>
      <c r="H66">
        <v>4</v>
      </c>
      <c r="I66" t="s">
        <v>300</v>
      </c>
      <c r="J66" t="s">
        <v>327</v>
      </c>
      <c r="K66" t="s">
        <v>295</v>
      </c>
      <c r="L66" t="s">
        <v>267</v>
      </c>
      <c r="M66" t="s">
        <v>267</v>
      </c>
      <c r="N66" t="s">
        <v>267</v>
      </c>
      <c r="O66" t="s">
        <v>10</v>
      </c>
      <c r="P66" t="s">
        <v>268</v>
      </c>
      <c r="Q66">
        <v>2233</v>
      </c>
      <c r="R66">
        <v>3000</v>
      </c>
      <c r="S66" t="s">
        <v>269</v>
      </c>
      <c r="T66">
        <v>20234.3</v>
      </c>
      <c r="U66" t="s">
        <v>270</v>
      </c>
      <c r="V66" s="82">
        <v>44743</v>
      </c>
      <c r="W66" t="s">
        <v>271</v>
      </c>
      <c r="X66" t="s">
        <v>271</v>
      </c>
      <c r="Y66">
        <v>0</v>
      </c>
      <c r="Z66" t="s">
        <v>272</v>
      </c>
      <c r="AA66">
        <v>0</v>
      </c>
      <c r="AB66" t="s">
        <v>272</v>
      </c>
      <c r="AC66" t="s">
        <v>259</v>
      </c>
      <c r="AD66" t="s">
        <v>282</v>
      </c>
      <c r="AE66" t="s">
        <v>282</v>
      </c>
      <c r="AF66">
        <v>0</v>
      </c>
      <c r="AG66" t="s">
        <v>269</v>
      </c>
      <c r="AH66">
        <v>0</v>
      </c>
      <c r="AI66" t="s">
        <v>270</v>
      </c>
      <c r="AJ66" t="s">
        <v>267</v>
      </c>
      <c r="AK66" t="s">
        <v>278</v>
      </c>
      <c r="AL66" t="s">
        <v>476</v>
      </c>
      <c r="AM66" s="83">
        <v>44811.433680555558</v>
      </c>
      <c r="AN66" t="s">
        <v>278</v>
      </c>
    </row>
    <row r="67" spans="1:40">
      <c r="A67" t="s">
        <v>273</v>
      </c>
      <c r="B67" t="s">
        <v>503</v>
      </c>
      <c r="C67" t="s">
        <v>504</v>
      </c>
      <c r="D67" t="s">
        <v>505</v>
      </c>
      <c r="E67" t="s">
        <v>506</v>
      </c>
      <c r="F67" t="s">
        <v>264</v>
      </c>
      <c r="G67" t="s">
        <v>273</v>
      </c>
      <c r="H67">
        <v>24281.22</v>
      </c>
      <c r="I67" t="s">
        <v>355</v>
      </c>
      <c r="J67" t="s">
        <v>507</v>
      </c>
      <c r="K67" t="s">
        <v>266</v>
      </c>
      <c r="L67" t="s">
        <v>267</v>
      </c>
      <c r="M67" t="s">
        <v>267</v>
      </c>
      <c r="N67" t="s">
        <v>267</v>
      </c>
      <c r="O67" t="s">
        <v>10</v>
      </c>
      <c r="P67" t="s">
        <v>267</v>
      </c>
      <c r="Q67">
        <v>2121</v>
      </c>
      <c r="R67">
        <v>3000</v>
      </c>
      <c r="T67">
        <v>20234.3</v>
      </c>
      <c r="V67" s="82">
        <v>44772</v>
      </c>
      <c r="W67" t="s">
        <v>271</v>
      </c>
      <c r="X67" t="s">
        <v>271</v>
      </c>
      <c r="Y67">
        <v>0</v>
      </c>
      <c r="AA67">
        <v>0</v>
      </c>
      <c r="AC67" t="s">
        <v>259</v>
      </c>
      <c r="AD67" t="s">
        <v>282</v>
      </c>
      <c r="AE67" t="s">
        <v>282</v>
      </c>
      <c r="AF67">
        <v>0</v>
      </c>
      <c r="AH67">
        <v>0</v>
      </c>
      <c r="AK67" t="s">
        <v>278</v>
      </c>
      <c r="AL67" t="s">
        <v>476</v>
      </c>
      <c r="AM67" s="83">
        <v>44888.325636574074</v>
      </c>
      <c r="AN67" t="s">
        <v>278</v>
      </c>
    </row>
    <row r="68" spans="1:40">
      <c r="A68" t="s">
        <v>273</v>
      </c>
      <c r="B68" t="s">
        <v>508</v>
      </c>
      <c r="C68" t="s">
        <v>509</v>
      </c>
      <c r="D68" t="s">
        <v>510</v>
      </c>
      <c r="E68" t="s">
        <v>511</v>
      </c>
      <c r="F68" t="s">
        <v>264</v>
      </c>
      <c r="G68" t="s">
        <v>273</v>
      </c>
      <c r="H68">
        <v>20234.349999999999</v>
      </c>
      <c r="I68" t="s">
        <v>355</v>
      </c>
      <c r="J68" t="s">
        <v>512</v>
      </c>
      <c r="K68" t="s">
        <v>266</v>
      </c>
      <c r="L68" t="s">
        <v>267</v>
      </c>
      <c r="M68" t="s">
        <v>267</v>
      </c>
      <c r="N68" t="s">
        <v>267</v>
      </c>
      <c r="O68" t="s">
        <v>10</v>
      </c>
      <c r="P68" t="s">
        <v>267</v>
      </c>
      <c r="Q68">
        <v>2233</v>
      </c>
      <c r="R68">
        <v>3000</v>
      </c>
      <c r="T68">
        <v>20234.3</v>
      </c>
      <c r="V68" s="82">
        <v>44767</v>
      </c>
      <c r="W68" s="82">
        <v>44770</v>
      </c>
      <c r="X68" s="82">
        <v>44788</v>
      </c>
      <c r="Y68">
        <v>20</v>
      </c>
      <c r="AA68">
        <v>15</v>
      </c>
      <c r="AC68" t="s">
        <v>259</v>
      </c>
      <c r="AD68" t="s">
        <v>282</v>
      </c>
      <c r="AE68" t="s">
        <v>282</v>
      </c>
      <c r="AF68">
        <v>0</v>
      </c>
      <c r="AH68">
        <v>0</v>
      </c>
      <c r="AK68" t="s">
        <v>278</v>
      </c>
      <c r="AL68" t="s">
        <v>277</v>
      </c>
      <c r="AM68" s="83">
        <v>44888.338726851849</v>
      </c>
      <c r="AN68" t="s">
        <v>278</v>
      </c>
    </row>
    <row r="69" spans="1:40">
      <c r="A69" t="s">
        <v>273</v>
      </c>
      <c r="B69" t="s">
        <v>513</v>
      </c>
      <c r="C69" t="s">
        <v>514</v>
      </c>
      <c r="D69" t="s">
        <v>361</v>
      </c>
      <c r="E69" t="s">
        <v>361</v>
      </c>
      <c r="F69" t="s">
        <v>264</v>
      </c>
      <c r="G69" t="s">
        <v>273</v>
      </c>
      <c r="H69">
        <v>50</v>
      </c>
      <c r="I69" t="s">
        <v>293</v>
      </c>
      <c r="J69" t="s">
        <v>515</v>
      </c>
      <c r="K69" t="s">
        <v>266</v>
      </c>
      <c r="L69" t="s">
        <v>267</v>
      </c>
      <c r="M69" t="s">
        <v>267</v>
      </c>
      <c r="N69" t="s">
        <v>267</v>
      </c>
      <c r="O69" t="s">
        <v>10</v>
      </c>
      <c r="P69" t="s">
        <v>267</v>
      </c>
      <c r="Q69">
        <v>2121</v>
      </c>
      <c r="R69">
        <v>3</v>
      </c>
      <c r="S69" t="s">
        <v>516</v>
      </c>
      <c r="T69">
        <v>0.5</v>
      </c>
      <c r="U69" t="s">
        <v>517</v>
      </c>
      <c r="V69" s="82">
        <v>44762</v>
      </c>
      <c r="W69" s="82">
        <v>44768</v>
      </c>
      <c r="X69" s="82">
        <v>44790</v>
      </c>
      <c r="Y69">
        <v>0</v>
      </c>
      <c r="Z69" t="s">
        <v>272</v>
      </c>
      <c r="AA69">
        <v>0</v>
      </c>
      <c r="AB69" t="s">
        <v>272</v>
      </c>
      <c r="AC69" t="s">
        <v>259</v>
      </c>
      <c r="AD69" t="s">
        <v>282</v>
      </c>
      <c r="AE69" t="s">
        <v>282</v>
      </c>
      <c r="AF69">
        <v>0</v>
      </c>
      <c r="AG69" t="s">
        <v>269</v>
      </c>
      <c r="AH69">
        <v>0</v>
      </c>
      <c r="AI69" t="s">
        <v>270</v>
      </c>
      <c r="AK69" t="s">
        <v>278</v>
      </c>
      <c r="AL69" t="s">
        <v>277</v>
      </c>
      <c r="AM69" s="83">
        <v>44888.352418981478</v>
      </c>
      <c r="AN69" t="s">
        <v>278</v>
      </c>
    </row>
    <row r="70" spans="1:40">
      <c r="A70" t="s">
        <v>273</v>
      </c>
      <c r="B70" t="s">
        <v>518</v>
      </c>
      <c r="C70" t="s">
        <v>519</v>
      </c>
      <c r="D70" t="s">
        <v>520</v>
      </c>
      <c r="E70" t="s">
        <v>520</v>
      </c>
      <c r="F70" t="s">
        <v>264</v>
      </c>
      <c r="G70" t="s">
        <v>273</v>
      </c>
      <c r="H70">
        <v>50</v>
      </c>
      <c r="I70" t="s">
        <v>293</v>
      </c>
      <c r="J70" t="s">
        <v>515</v>
      </c>
      <c r="K70" t="s">
        <v>266</v>
      </c>
      <c r="L70" t="s">
        <v>267</v>
      </c>
      <c r="M70" t="s">
        <v>267</v>
      </c>
      <c r="N70" t="s">
        <v>267</v>
      </c>
      <c r="O70" t="s">
        <v>10</v>
      </c>
      <c r="P70" t="s">
        <v>267</v>
      </c>
      <c r="Q70">
        <v>2253</v>
      </c>
      <c r="R70">
        <v>3</v>
      </c>
      <c r="S70" t="s">
        <v>516</v>
      </c>
      <c r="T70">
        <v>0.5</v>
      </c>
      <c r="U70" t="s">
        <v>517</v>
      </c>
      <c r="V70" s="82">
        <v>44762</v>
      </c>
      <c r="W70" s="82">
        <v>44769</v>
      </c>
      <c r="X70" s="82">
        <v>44789</v>
      </c>
      <c r="Y70">
        <v>0</v>
      </c>
      <c r="Z70" t="s">
        <v>272</v>
      </c>
      <c r="AA70">
        <v>0</v>
      </c>
      <c r="AB70" t="s">
        <v>272</v>
      </c>
      <c r="AC70" t="s">
        <v>259</v>
      </c>
      <c r="AD70" t="s">
        <v>282</v>
      </c>
      <c r="AE70" t="s">
        <v>282</v>
      </c>
      <c r="AF70">
        <v>0</v>
      </c>
      <c r="AG70" t="s">
        <v>269</v>
      </c>
      <c r="AH70">
        <v>0</v>
      </c>
      <c r="AI70" t="s">
        <v>270</v>
      </c>
      <c r="AK70" t="s">
        <v>278</v>
      </c>
      <c r="AL70" t="s">
        <v>277</v>
      </c>
      <c r="AM70" s="83">
        <v>44888.35597222222</v>
      </c>
      <c r="AN70" t="s">
        <v>278</v>
      </c>
    </row>
    <row r="71" spans="1:40">
      <c r="A71" t="s">
        <v>273</v>
      </c>
      <c r="B71" t="s">
        <v>521</v>
      </c>
      <c r="C71" t="s">
        <v>522</v>
      </c>
      <c r="D71" t="s">
        <v>523</v>
      </c>
      <c r="E71" t="s">
        <v>523</v>
      </c>
      <c r="F71" t="s">
        <v>264</v>
      </c>
      <c r="G71" t="s">
        <v>273</v>
      </c>
      <c r="H71">
        <v>5</v>
      </c>
      <c r="I71" t="s">
        <v>293</v>
      </c>
      <c r="J71" t="s">
        <v>524</v>
      </c>
      <c r="K71" t="s">
        <v>266</v>
      </c>
      <c r="L71" t="s">
        <v>267</v>
      </c>
      <c r="M71" t="s">
        <v>267</v>
      </c>
      <c r="N71" t="s">
        <v>267</v>
      </c>
      <c r="O71" t="s">
        <v>10</v>
      </c>
      <c r="P71" t="s">
        <v>267</v>
      </c>
      <c r="Q71">
        <v>2111</v>
      </c>
      <c r="R71">
        <v>3</v>
      </c>
      <c r="S71" t="s">
        <v>516</v>
      </c>
      <c r="T71">
        <v>0.5</v>
      </c>
      <c r="U71" t="s">
        <v>517</v>
      </c>
      <c r="V71" s="82">
        <v>44759</v>
      </c>
      <c r="W71" s="82">
        <v>44764</v>
      </c>
      <c r="X71" s="82">
        <v>44784</v>
      </c>
      <c r="Y71">
        <v>0</v>
      </c>
      <c r="Z71" t="s">
        <v>272</v>
      </c>
      <c r="AA71">
        <v>0</v>
      </c>
      <c r="AB71" t="s">
        <v>272</v>
      </c>
      <c r="AC71" t="s">
        <v>259</v>
      </c>
      <c r="AD71" t="s">
        <v>282</v>
      </c>
      <c r="AE71" t="s">
        <v>282</v>
      </c>
      <c r="AF71">
        <v>0</v>
      </c>
      <c r="AG71" t="s">
        <v>269</v>
      </c>
      <c r="AH71">
        <v>0</v>
      </c>
      <c r="AI71" t="s">
        <v>270</v>
      </c>
      <c r="AK71" t="s">
        <v>278</v>
      </c>
      <c r="AL71" t="s">
        <v>277</v>
      </c>
      <c r="AM71" s="83">
        <v>44888.367048611108</v>
      </c>
      <c r="AN71" t="s">
        <v>278</v>
      </c>
    </row>
    <row r="72" spans="1:40">
      <c r="A72" t="s">
        <v>273</v>
      </c>
      <c r="B72" t="s">
        <v>491</v>
      </c>
      <c r="C72" t="s">
        <v>525</v>
      </c>
      <c r="D72" t="s">
        <v>493</v>
      </c>
      <c r="E72" t="s">
        <v>361</v>
      </c>
      <c r="F72" t="s">
        <v>264</v>
      </c>
      <c r="G72" t="s">
        <v>273</v>
      </c>
      <c r="H72">
        <v>3</v>
      </c>
      <c r="I72" t="s">
        <v>293</v>
      </c>
      <c r="J72" t="s">
        <v>526</v>
      </c>
      <c r="K72" t="s">
        <v>266</v>
      </c>
      <c r="L72" t="s">
        <v>267</v>
      </c>
      <c r="M72" t="s">
        <v>267</v>
      </c>
      <c r="N72" t="s">
        <v>267</v>
      </c>
      <c r="O72" t="s">
        <v>10</v>
      </c>
      <c r="P72" t="s">
        <v>267</v>
      </c>
      <c r="Q72">
        <v>2111</v>
      </c>
      <c r="R72">
        <v>3</v>
      </c>
      <c r="S72" t="s">
        <v>516</v>
      </c>
      <c r="T72">
        <v>0.5</v>
      </c>
      <c r="U72" t="s">
        <v>517</v>
      </c>
      <c r="V72" s="82">
        <v>44762</v>
      </c>
      <c r="W72" s="82">
        <v>44765</v>
      </c>
      <c r="X72" s="82">
        <v>44785</v>
      </c>
      <c r="Y72">
        <v>0</v>
      </c>
      <c r="Z72" t="s">
        <v>272</v>
      </c>
      <c r="AA72">
        <v>0</v>
      </c>
      <c r="AB72" t="s">
        <v>272</v>
      </c>
      <c r="AC72" t="s">
        <v>259</v>
      </c>
      <c r="AD72" t="s">
        <v>282</v>
      </c>
      <c r="AE72" t="s">
        <v>282</v>
      </c>
      <c r="AF72">
        <v>0</v>
      </c>
      <c r="AG72" t="s">
        <v>269</v>
      </c>
      <c r="AH72">
        <v>0</v>
      </c>
      <c r="AI72" t="s">
        <v>270</v>
      </c>
      <c r="AK72" t="s">
        <v>278</v>
      </c>
      <c r="AL72" t="s">
        <v>277</v>
      </c>
      <c r="AM72" s="83">
        <v>44888.502222222225</v>
      </c>
      <c r="AN72" t="s">
        <v>278</v>
      </c>
    </row>
    <row r="73" spans="1:40">
      <c r="A73" t="s">
        <v>273</v>
      </c>
      <c r="B73" t="s">
        <v>527</v>
      </c>
      <c r="C73" t="s">
        <v>528</v>
      </c>
      <c r="D73" t="s">
        <v>499</v>
      </c>
      <c r="E73" t="s">
        <v>361</v>
      </c>
      <c r="F73" t="s">
        <v>264</v>
      </c>
      <c r="G73" t="s">
        <v>273</v>
      </c>
      <c r="H73">
        <v>4.5</v>
      </c>
      <c r="I73" t="s">
        <v>293</v>
      </c>
      <c r="J73" t="s">
        <v>529</v>
      </c>
      <c r="K73" t="s">
        <v>266</v>
      </c>
      <c r="L73" t="s">
        <v>267</v>
      </c>
      <c r="M73" t="s">
        <v>267</v>
      </c>
      <c r="N73" t="s">
        <v>267</v>
      </c>
      <c r="O73" t="s">
        <v>10</v>
      </c>
      <c r="P73" t="s">
        <v>267</v>
      </c>
      <c r="Q73">
        <v>2111</v>
      </c>
      <c r="R73">
        <v>3</v>
      </c>
      <c r="S73" t="s">
        <v>516</v>
      </c>
      <c r="T73">
        <v>0.5</v>
      </c>
      <c r="U73" t="s">
        <v>517</v>
      </c>
      <c r="V73" s="82">
        <v>44758</v>
      </c>
      <c r="W73" s="82">
        <v>44762</v>
      </c>
      <c r="X73" s="82">
        <v>44749</v>
      </c>
      <c r="Y73">
        <v>0</v>
      </c>
      <c r="Z73" t="s">
        <v>272</v>
      </c>
      <c r="AA73">
        <v>0</v>
      </c>
      <c r="AB73" t="s">
        <v>272</v>
      </c>
      <c r="AC73" t="s">
        <v>259</v>
      </c>
      <c r="AD73" t="s">
        <v>282</v>
      </c>
      <c r="AE73" t="s">
        <v>282</v>
      </c>
      <c r="AF73">
        <v>0</v>
      </c>
      <c r="AG73" t="s">
        <v>269</v>
      </c>
      <c r="AH73">
        <v>0</v>
      </c>
      <c r="AI73" t="s">
        <v>270</v>
      </c>
      <c r="AK73" t="s">
        <v>278</v>
      </c>
      <c r="AL73" t="s">
        <v>277</v>
      </c>
      <c r="AM73" s="83">
        <v>44888.552789351852</v>
      </c>
      <c r="AN73" t="s">
        <v>278</v>
      </c>
    </row>
    <row r="74" spans="1:40">
      <c r="A74" t="s">
        <v>259</v>
      </c>
      <c r="B74" t="s">
        <v>288</v>
      </c>
      <c r="C74" t="s">
        <v>530</v>
      </c>
      <c r="D74" t="s">
        <v>531</v>
      </c>
      <c r="E74" t="s">
        <v>263</v>
      </c>
      <c r="F74" t="s">
        <v>264</v>
      </c>
      <c r="G74" t="s">
        <v>259</v>
      </c>
      <c r="H74">
        <v>5</v>
      </c>
      <c r="I74" t="s">
        <v>293</v>
      </c>
      <c r="J74" t="s">
        <v>294</v>
      </c>
      <c r="K74" t="s">
        <v>266</v>
      </c>
      <c r="L74" t="s">
        <v>267</v>
      </c>
      <c r="M74" t="s">
        <v>267</v>
      </c>
      <c r="N74" t="s">
        <v>267</v>
      </c>
      <c r="O74" t="s">
        <v>10</v>
      </c>
      <c r="P74" t="s">
        <v>267</v>
      </c>
      <c r="Q74">
        <v>2121</v>
      </c>
      <c r="R74">
        <v>6</v>
      </c>
      <c r="S74" t="s">
        <v>516</v>
      </c>
      <c r="T74">
        <v>1</v>
      </c>
      <c r="U74" t="s">
        <v>517</v>
      </c>
      <c r="V74" s="82">
        <v>44744</v>
      </c>
      <c r="W74" s="82">
        <v>44749</v>
      </c>
      <c r="X74" s="82">
        <v>44771</v>
      </c>
      <c r="Y74">
        <v>12</v>
      </c>
      <c r="Z74" t="s">
        <v>272</v>
      </c>
      <c r="AA74">
        <v>10</v>
      </c>
      <c r="AB74" t="s">
        <v>272</v>
      </c>
      <c r="AC74" t="s">
        <v>259</v>
      </c>
      <c r="AD74" t="s">
        <v>282</v>
      </c>
      <c r="AE74" t="s">
        <v>282</v>
      </c>
      <c r="AF74">
        <v>0</v>
      </c>
      <c r="AG74" t="s">
        <v>269</v>
      </c>
      <c r="AH74">
        <v>0</v>
      </c>
      <c r="AI74" t="s">
        <v>270</v>
      </c>
      <c r="AK74" t="s">
        <v>276</v>
      </c>
      <c r="AL74" t="s">
        <v>277</v>
      </c>
      <c r="AM74" s="83">
        <v>44888.58252314815</v>
      </c>
      <c r="AN74" t="s">
        <v>278</v>
      </c>
    </row>
    <row r="75" spans="1:40">
      <c r="A75" t="s">
        <v>259</v>
      </c>
      <c r="B75" t="s">
        <v>532</v>
      </c>
      <c r="C75" t="s">
        <v>533</v>
      </c>
      <c r="D75" t="s">
        <v>534</v>
      </c>
      <c r="E75" t="s">
        <v>263</v>
      </c>
      <c r="F75" t="s">
        <v>264</v>
      </c>
      <c r="G75" t="s">
        <v>259</v>
      </c>
      <c r="H75">
        <v>8</v>
      </c>
      <c r="I75" t="s">
        <v>293</v>
      </c>
      <c r="J75" t="s">
        <v>294</v>
      </c>
      <c r="K75" t="s">
        <v>266</v>
      </c>
      <c r="L75" t="s">
        <v>267</v>
      </c>
      <c r="M75" t="s">
        <v>267</v>
      </c>
      <c r="N75" t="s">
        <v>267</v>
      </c>
      <c r="O75" t="s">
        <v>10</v>
      </c>
      <c r="P75" t="s">
        <v>267</v>
      </c>
      <c r="Q75">
        <v>2253</v>
      </c>
      <c r="R75">
        <v>6</v>
      </c>
      <c r="S75" t="s">
        <v>516</v>
      </c>
      <c r="T75">
        <v>1</v>
      </c>
      <c r="U75" t="s">
        <v>517</v>
      </c>
      <c r="V75" s="82">
        <v>44744</v>
      </c>
      <c r="W75" s="82">
        <v>44750</v>
      </c>
      <c r="X75" s="82">
        <v>44773</v>
      </c>
      <c r="Y75">
        <v>15</v>
      </c>
      <c r="Z75" t="s">
        <v>272</v>
      </c>
      <c r="AA75">
        <v>10</v>
      </c>
      <c r="AB75" t="s">
        <v>272</v>
      </c>
      <c r="AC75" t="s">
        <v>259</v>
      </c>
      <c r="AD75" t="s">
        <v>282</v>
      </c>
      <c r="AE75" t="s">
        <v>282</v>
      </c>
      <c r="AF75">
        <v>0</v>
      </c>
      <c r="AG75" t="s">
        <v>269</v>
      </c>
      <c r="AH75">
        <v>0</v>
      </c>
      <c r="AI75" t="s">
        <v>270</v>
      </c>
      <c r="AK75" t="s">
        <v>276</v>
      </c>
      <c r="AL75" t="s">
        <v>277</v>
      </c>
      <c r="AM75" s="83">
        <v>44888.599444444444</v>
      </c>
      <c r="AN75" t="s">
        <v>278</v>
      </c>
    </row>
    <row r="76" spans="1:40">
      <c r="A76" t="s">
        <v>273</v>
      </c>
      <c r="B76" t="s">
        <v>535</v>
      </c>
      <c r="C76" t="s">
        <v>536</v>
      </c>
      <c r="D76" t="s">
        <v>537</v>
      </c>
      <c r="E76" t="s">
        <v>361</v>
      </c>
      <c r="F76" t="s">
        <v>264</v>
      </c>
      <c r="G76" t="s">
        <v>273</v>
      </c>
      <c r="H76">
        <v>20234.349999999999</v>
      </c>
      <c r="I76" t="s">
        <v>300</v>
      </c>
      <c r="J76" t="s">
        <v>327</v>
      </c>
      <c r="K76" t="s">
        <v>266</v>
      </c>
      <c r="L76" t="s">
        <v>267</v>
      </c>
      <c r="M76" t="s">
        <v>267</v>
      </c>
      <c r="N76" t="s">
        <v>267</v>
      </c>
      <c r="O76" t="s">
        <v>10</v>
      </c>
      <c r="P76" t="s">
        <v>267</v>
      </c>
      <c r="Q76">
        <v>2121</v>
      </c>
      <c r="R76">
        <v>3000</v>
      </c>
      <c r="T76">
        <v>2023.43</v>
      </c>
      <c r="V76" s="82">
        <v>44771</v>
      </c>
      <c r="W76" s="82">
        <v>44773</v>
      </c>
      <c r="X76" s="82">
        <v>44790</v>
      </c>
      <c r="Y76">
        <v>0</v>
      </c>
      <c r="AA76">
        <v>0</v>
      </c>
      <c r="AC76" t="s">
        <v>259</v>
      </c>
      <c r="AD76" t="s">
        <v>282</v>
      </c>
      <c r="AE76" t="s">
        <v>282</v>
      </c>
      <c r="AF76">
        <v>0</v>
      </c>
      <c r="AH76">
        <v>0</v>
      </c>
      <c r="AK76" t="s">
        <v>278</v>
      </c>
      <c r="AL76" t="s">
        <v>277</v>
      </c>
      <c r="AM76" s="83">
        <v>44889.240706018521</v>
      </c>
      <c r="AN76" t="s">
        <v>278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Q13"/>
  <sheetViews>
    <sheetView topLeftCell="A4" workbookViewId="0">
      <selection activeCell="A13" sqref="A13"/>
    </sheetView>
  </sheetViews>
  <sheetFormatPr defaultRowHeight="14.5"/>
  <cols>
    <col min="1" max="1" width="26.453125" customWidth="1"/>
    <col min="2" max="2" width="12.453125" bestFit="1" customWidth="1"/>
    <col min="3" max="3" width="19.1796875" bestFit="1" customWidth="1"/>
    <col min="4" max="4" width="12.54296875" customWidth="1"/>
    <col min="5" max="5" width="15" bestFit="1" customWidth="1"/>
    <col min="6" max="6" width="10.54296875" bestFit="1" customWidth="1"/>
  </cols>
  <sheetData>
    <row r="1" spans="1:17">
      <c r="A1" s="25" t="s">
        <v>112</v>
      </c>
      <c r="C1">
        <v>180</v>
      </c>
    </row>
    <row r="3" spans="1:17" ht="87">
      <c r="A3" s="38" t="s">
        <v>113</v>
      </c>
      <c r="C3" s="33" t="s">
        <v>114</v>
      </c>
      <c r="D3" s="33" t="s">
        <v>115</v>
      </c>
      <c r="E3" s="33" t="s">
        <v>23</v>
      </c>
      <c r="F3" s="33" t="s">
        <v>81</v>
      </c>
      <c r="O3" s="78" t="s">
        <v>91</v>
      </c>
      <c r="P3" s="78"/>
      <c r="Q3" s="78"/>
    </row>
    <row r="4" spans="1:17" ht="75" customHeight="1">
      <c r="C4" s="28">
        <v>180</v>
      </c>
      <c r="D4" s="28">
        <v>106</v>
      </c>
      <c r="E4" s="28">
        <f>D4/C4%</f>
        <v>58.888888888888886</v>
      </c>
      <c r="F4" s="28">
        <v>0</v>
      </c>
      <c r="O4" s="79" t="s">
        <v>92</v>
      </c>
      <c r="P4" s="79"/>
      <c r="Q4" s="79"/>
    </row>
    <row r="5" spans="1:17" ht="29">
      <c r="O5" s="41" t="s">
        <v>45</v>
      </c>
      <c r="P5" s="41" t="s">
        <v>7</v>
      </c>
      <c r="Q5" s="41" t="s">
        <v>46</v>
      </c>
    </row>
    <row r="6" spans="1:17">
      <c r="O6" s="41">
        <v>100</v>
      </c>
      <c r="P6" s="41">
        <v>100</v>
      </c>
      <c r="Q6" s="41">
        <v>100</v>
      </c>
    </row>
    <row r="7" spans="1:17">
      <c r="O7" s="41">
        <v>100</v>
      </c>
      <c r="P7" s="41" t="s">
        <v>93</v>
      </c>
      <c r="Q7" s="41">
        <v>0</v>
      </c>
    </row>
    <row r="8" spans="1:17" ht="58">
      <c r="A8" s="38" t="s">
        <v>116</v>
      </c>
      <c r="B8" s="62" t="s">
        <v>198</v>
      </c>
      <c r="C8" s="61" t="s">
        <v>122</v>
      </c>
      <c r="D8" s="33" t="s">
        <v>121</v>
      </c>
      <c r="E8" s="33" t="s">
        <v>7</v>
      </c>
      <c r="F8" s="33" t="s">
        <v>81</v>
      </c>
      <c r="O8" s="41">
        <v>100</v>
      </c>
      <c r="P8" s="41">
        <v>80</v>
      </c>
      <c r="Q8" s="41">
        <v>80</v>
      </c>
    </row>
    <row r="9" spans="1:17">
      <c r="B9" s="26" t="s">
        <v>117</v>
      </c>
      <c r="C9" s="28">
        <v>150</v>
      </c>
      <c r="D9" s="28">
        <v>102</v>
      </c>
      <c r="E9" s="28">
        <f>D9/C9%</f>
        <v>68</v>
      </c>
      <c r="F9" s="28"/>
      <c r="O9" s="41">
        <v>100</v>
      </c>
      <c r="P9" s="41">
        <v>110</v>
      </c>
      <c r="Q9" s="41">
        <v>100</v>
      </c>
    </row>
    <row r="10" spans="1:17">
      <c r="B10" s="26" t="s">
        <v>118</v>
      </c>
      <c r="C10" s="28">
        <v>135</v>
      </c>
      <c r="D10" s="28">
        <v>100</v>
      </c>
      <c r="E10" s="28">
        <f t="shared" ref="E10:E13" si="0">D10/C10%</f>
        <v>74.074074074074076</v>
      </c>
    </row>
    <row r="11" spans="1:17">
      <c r="B11" s="26" t="s">
        <v>119</v>
      </c>
      <c r="C11" s="26">
        <v>135</v>
      </c>
      <c r="D11" s="28">
        <v>120</v>
      </c>
      <c r="E11" s="28">
        <f t="shared" si="0"/>
        <v>88.888888888888886</v>
      </c>
    </row>
    <row r="12" spans="1:17">
      <c r="B12" s="26" t="s">
        <v>120</v>
      </c>
      <c r="C12" s="28">
        <v>120</v>
      </c>
      <c r="D12" s="28">
        <v>120</v>
      </c>
      <c r="E12" s="28">
        <f t="shared" si="0"/>
        <v>100</v>
      </c>
    </row>
    <row r="13" spans="1:17">
      <c r="B13" s="26" t="s">
        <v>6</v>
      </c>
      <c r="C13" s="28">
        <f>180*3</f>
        <v>540</v>
      </c>
      <c r="D13" s="28">
        <f>SUM(D9:D12)</f>
        <v>442</v>
      </c>
      <c r="E13" s="28">
        <f t="shared" si="0"/>
        <v>81.851851851851848</v>
      </c>
      <c r="F13" s="45">
        <v>92</v>
      </c>
    </row>
  </sheetData>
  <mergeCells count="2">
    <mergeCell ref="O3:Q3"/>
    <mergeCell ref="O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TGT V ACH</vt:lpstr>
      <vt:lpstr>COLLECTION</vt:lpstr>
      <vt:lpstr>RETURN PERCENTAGE</vt:lpstr>
      <vt:lpstr>Channel Management</vt:lpstr>
      <vt:lpstr>Channel Management 1</vt:lpstr>
      <vt:lpstr>DEMO</vt:lpstr>
      <vt:lpstr>Demo data backup sheet</vt:lpstr>
      <vt:lpstr>OFD Data observation sheet</vt:lpstr>
      <vt:lpstr>MArket Developement</vt:lpstr>
      <vt:lpstr>PDA detail Backup sheet</vt:lpstr>
      <vt:lpstr>Reporting</vt:lpstr>
      <vt:lpstr>RCT</vt:lpstr>
      <vt:lpstr>RCT backup file</vt:lpstr>
      <vt:lpstr>Form B (Skills)</vt:lpstr>
      <vt:lpstr>Feedback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Mis-9</dc:creator>
  <cp:lastModifiedBy>DURGENRA PRATAP SINGH</cp:lastModifiedBy>
  <dcterms:created xsi:type="dcterms:W3CDTF">2022-05-11T05:54:00Z</dcterms:created>
  <dcterms:modified xsi:type="dcterms:W3CDTF">2023-01-09T15:31:05Z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F8CA2A76206044B289B0E3FFEB609524</vt:lpwstr>
  </property>
  <property fmtid="{D5CDD505-2E9C-101B-9397-08002B2CF9AE}" pid="4" name="KSOProductBuildVer">
    <vt:lpwstr>1033-11.2.0.11417</vt:lpwstr>
  </property>
</Properties>
</file>