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68c933e3f6dd9dbf/Desktop/VNR SEEDS/"/>
    </mc:Choice>
  </mc:AlternateContent>
  <xr:revisionPtr revIDLastSave="68" documentId="13_ncr:1_{E24BBD20-7651-4A61-AEFA-90AE0756BDDB}" xr6:coauthVersionLast="47" xr6:coauthVersionMax="47" xr10:uidLastSave="{0204310A-389C-49F0-BEF2-AA2B353D3749}"/>
  <bookViews>
    <workbookView xWindow="-120" yWindow="-120" windowWidth="20730" windowHeight="11040" activeTab="8" xr2:uid="{00000000-000D-0000-FFFF-FFFF00000000}"/>
  </bookViews>
  <sheets>
    <sheet name="Point 1" sheetId="1" r:id="rId1"/>
    <sheet name="Point 2" sheetId="3" r:id="rId2"/>
    <sheet name="Point 3" sheetId="4" r:id="rId3"/>
    <sheet name="Point 4" sheetId="5" r:id="rId4"/>
    <sheet name="Point 5" sheetId="6" r:id="rId5"/>
    <sheet name="Point 6" sheetId="7" r:id="rId6"/>
    <sheet name="Point 7" sheetId="8" r:id="rId7"/>
    <sheet name="Point 8" sheetId="2" r:id="rId8"/>
    <sheet name="OFD Data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8" i="9" l="1"/>
  <c r="AJ18" i="9"/>
  <c r="AL16" i="9"/>
  <c r="AJ16" i="9"/>
  <c r="AL14" i="9"/>
  <c r="AJ14" i="9"/>
  <c r="AL13" i="9"/>
  <c r="AJ13" i="9"/>
  <c r="AL11" i="9"/>
  <c r="AJ11" i="9"/>
  <c r="AL10" i="9"/>
  <c r="AJ10" i="9"/>
  <c r="AL8" i="9"/>
  <c r="AJ8" i="9"/>
  <c r="AL7" i="9"/>
  <c r="AJ7" i="9"/>
  <c r="AL5" i="9"/>
  <c r="AJ5" i="9"/>
  <c r="AL4" i="9"/>
  <c r="AJ4" i="9"/>
  <c r="D19" i="7" l="1"/>
  <c r="D14" i="7"/>
  <c r="D12" i="3"/>
  <c r="D6" i="3"/>
  <c r="D12" i="7" l="1"/>
  <c r="D4" i="7" l="1"/>
  <c r="D14" i="6"/>
  <c r="C14" i="6"/>
  <c r="E13" i="6"/>
  <c r="E12" i="6"/>
  <c r="E6" i="6"/>
  <c r="E5" i="6"/>
  <c r="D7" i="6"/>
  <c r="C7" i="6"/>
  <c r="E7" i="6" s="1"/>
  <c r="C12" i="5"/>
  <c r="C7" i="5"/>
  <c r="D16" i="4"/>
  <c r="C16" i="4"/>
  <c r="E15" i="4"/>
  <c r="E13" i="4"/>
  <c r="E7" i="4"/>
  <c r="E5" i="4"/>
  <c r="D8" i="4"/>
  <c r="C8" i="4"/>
  <c r="C16" i="1"/>
  <c r="E15" i="1"/>
  <c r="E14" i="1"/>
  <c r="E13" i="1"/>
  <c r="E12" i="1"/>
  <c r="E11" i="1"/>
  <c r="E10" i="1"/>
  <c r="E9" i="1"/>
  <c r="E8" i="1"/>
  <c r="E7" i="1"/>
  <c r="E6" i="1"/>
  <c r="E14" i="6" l="1"/>
  <c r="E16" i="4"/>
  <c r="E8" i="4"/>
  <c r="E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DDF60BF4-551E-4E1F-821F-797DB368B37F}">
      <text>
        <r>
          <rPr>
            <b/>
            <sz val="11"/>
            <color indexed="81"/>
            <rFont val="Calibri"/>
            <family val="2"/>
            <scheme val="minor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Enter district name</t>
        </r>
      </text>
    </comment>
    <comment ref="B3" authorId="0" shapeId="0" xr:uid="{B23D4DC0-9E5B-45E0-9DCE-78E98CBE770E}">
      <text>
        <r>
          <rPr>
            <b/>
            <sz val="11"/>
            <color indexed="81"/>
            <rFont val="Calibri"/>
            <family val="2"/>
            <scheme val="minor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Enter State name</t>
        </r>
      </text>
    </comment>
    <comment ref="C3" authorId="0" shapeId="0" xr:uid="{AC525161-0260-4CC9-B669-2A943A97FA6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Farmer Name/Village/District/State</t>
        </r>
      </text>
    </comment>
    <comment ref="E3" authorId="0" shapeId="0" xr:uid="{7145C0C9-906D-4D1B-B3F0-7EBBAD58F01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Unique ID number of hybrid</t>
        </r>
      </text>
    </comment>
    <comment ref="F3" authorId="0" shapeId="0" xr:uid="{95AA664E-57D3-4F5B-BB1C-2EC1B0B0EF50}">
      <text>
        <r>
          <rPr>
            <b/>
            <sz val="11"/>
            <color indexed="81"/>
            <rFont val="Calibri"/>
            <family val="2"/>
            <scheme val="minor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State R1, R2, R3</t>
        </r>
      </text>
    </comment>
    <comment ref="G3" authorId="0" shapeId="0" xr:uid="{7785A868-F204-486D-A245-5EAE9404D1D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Date when seed put in soil and irrigated</t>
        </r>
      </text>
    </comment>
    <comment ref="N3" authorId="0" shapeId="0" xr:uid="{FC49F048-ADF9-48A5-A593-1345CAB61AC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Plot size: Area harvested for Yield in </t>
        </r>
        <r>
          <rPr>
            <b/>
            <sz val="9"/>
            <color indexed="81"/>
            <rFont val="Tahoma"/>
            <family val="2"/>
          </rPr>
          <t xml:space="preserve">Sqm </t>
        </r>
      </text>
    </comment>
    <comment ref="O3" authorId="0" shapeId="0" xr:uid="{010F8E45-2434-456E-A012-637ECB03BD5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Score on plant vigour after 10 &amp; 15 days of sowing in WS &amp; DS respectively, Where 1 is least vigorous and 9 is most vigorous.  6 could be used for check</t>
        </r>
      </text>
    </comment>
    <comment ref="P3" authorId="0" shapeId="0" xr:uid="{4EE08B66-8018-467B-A47E-AD119A2A211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Date when 50% of the total plants are in anthesis.</t>
        </r>
      </text>
    </comment>
    <comment ref="Q3" authorId="0" shapeId="0" xr:uid="{1429C036-1C1F-4BC9-B0B7-5B30E4D0137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Days to 50% Anthesis(Tasseling)</t>
        </r>
      </text>
    </comment>
    <comment ref="R3" authorId="0" shapeId="0" xr:uid="{397DEBEB-16B4-4A98-AE32-A8EF6A0759B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Date when 50% of the total plants are in silking.</t>
        </r>
      </text>
    </comment>
    <comment ref="S3" authorId="0" shapeId="0" xr:uid="{8C7873D9-F5AC-4570-805D-C73FEE357F3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of days when 50% plants are in silking</t>
        </r>
      </text>
    </comment>
    <comment ref="T3" authorId="0" shapeId="0" xr:uid="{DBB7A663-E030-4261-9EEB-5B57DC4EC62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Interval between Silking &amp; tesseling
DTSI-DTA</t>
        </r>
      </text>
    </comment>
    <comment ref="U3" authorId="0" shapeId="0" xr:uid="{B584E769-7B55-41F5-A997-D6D7F3DD669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Height from ground level to the tip of the Tassel. Average height (in cm) of 5 plants </t>
        </r>
      </text>
    </comment>
    <comment ref="V3" authorId="0" shapeId="0" xr:uid="{F711D03F-4FD0-423A-8EBF-678FD6C0F28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Height  taken from ground level to the base of the 1 st cob. Average height (in cm) of 5 plants </t>
        </r>
      </text>
    </comment>
    <comment ref="W3" authorId="0" shapeId="0" xr:uid="{D1FEED38-A6FF-4D9D-854C-93D22AE3952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Calibri"/>
            <family val="2"/>
            <scheme val="minor"/>
          </rPr>
          <t>Outer covering of ear of maize
5 =  No short husk,
3 =  Upto 10% short husk,
1 = &gt; 10% short husk</t>
        </r>
      </text>
    </comment>
    <comment ref="X3" authorId="0" shapeId="0" xr:uid="{364722E1-F4B6-4844-8D74-30F1AE89EB20}">
      <text>
        <r>
          <rPr>
            <sz val="11"/>
            <color indexed="81"/>
            <rFont val="Calibri"/>
            <family val="2"/>
            <scheme val="minor"/>
          </rPr>
          <t xml:space="preserve">No. of plants of original entry harvested for yield </t>
        </r>
      </text>
    </comment>
    <comment ref="Y3" authorId="0" shapeId="0" xr:uid="{884FE768-CEA4-4758-8910-4D4D09C51A0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No. of Cobs
</t>
        </r>
      </text>
    </comment>
    <comment ref="Z3" authorId="0" shapeId="0" xr:uid="{F52BCCD3-0EDB-4193-AD0A-1B043319B1D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No. of off type plants in the plot (should not be mixed with test entry for yield )</t>
        </r>
      </text>
    </comment>
    <comment ref="AA3" authorId="0" shapeId="0" xr:uid="{3AB89B68-F929-4BAF-9284-6693F914D8B0}">
      <text>
        <r>
          <rPr>
            <sz val="9"/>
            <color indexed="81"/>
            <rFont val="Tahoma"/>
            <family val="2"/>
          </rPr>
          <t>No. of original plants with no cobs</t>
        </r>
      </text>
    </comment>
    <comment ref="AB3" authorId="0" shapeId="0" xr:uid="{CC712DA4-578E-4056-9993-E84E5C10C0F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Pencil plant:No. of weak and unproductive plants in the plot.</t>
        </r>
      </text>
    </comment>
    <comment ref="AC3" authorId="0" shapeId="0" xr:uid="{A241BC7F-6338-4795-86A3-B9919E1F89D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No. of filler plants planted if any (in case of less seeds)</t>
        </r>
      </text>
    </comment>
    <comment ref="AD3" authorId="0" shapeId="0" xr:uid="{613A6562-0FFE-4152-8DBA-49916DA0ECE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no of plants in the plot at harvesting
TPL=NP+Barren plant+Pencil Plant+Off typeT+filler</t>
        </r>
      </text>
    </comment>
    <comment ref="AE3" authorId="0" shapeId="0" xr:uid="{D0F53C44-C2FC-4E24-BE39-1175E49B8C5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Number of missing plants(mortality)</t>
        </r>
      </text>
    </comment>
    <comment ref="AF3" authorId="0" shapeId="0" xr:uid="{7E6F5EAB-9594-4D22-8A21-9907DD80F79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Cob yield per plot at harvesting in Kg. without husk</t>
        </r>
      </text>
    </comment>
    <comment ref="AG3" authorId="0" shapeId="0" xr:uid="{19C14C7D-BC5D-4434-9A29-67CF800AB9B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Cob Yield per plot at the time of thrasing (in Kg)
</t>
        </r>
      </text>
    </comment>
    <comment ref="AH3" authorId="0" shapeId="0" xr:uid="{3623422E-EFC4-45BE-A5D3-9514626A637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yield per plot just after thrashing (in kg)</t>
        </r>
      </text>
    </comment>
    <comment ref="AI3" authorId="0" shapeId="0" xr:uid="{F965C137-2F80-4F75-967E-C009A3C6BEB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moisture % after shelling</t>
        </r>
      </text>
    </comment>
    <comment ref="AJ3" authorId="0" shapeId="0" xr:uid="{14FAD270-C2BF-460E-BAAC-19E9FAF6814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Recover %
</t>
        </r>
        <r>
          <rPr>
            <u/>
            <sz val="9"/>
            <color indexed="81"/>
            <rFont val="Tahoma"/>
            <family val="2"/>
          </rPr>
          <t xml:space="preserve">Grain yield X 100
</t>
        </r>
        <r>
          <rPr>
            <sz val="9"/>
            <color indexed="81"/>
            <rFont val="Tahoma"/>
            <family val="2"/>
          </rPr>
          <t xml:space="preserve">     Cob yield</t>
        </r>
      </text>
    </comment>
    <comment ref="AK3" authorId="0" shapeId="0" xr:uid="{3D19D0D6-AB05-4F71-BF67-1D9D7927BD6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Yield: Plot yield adjusted by plants harvested to total plants at 13% moisture.</t>
        </r>
      </text>
    </comment>
    <comment ref="AL3" authorId="0" shapeId="0" xr:uid="{1FCC5881-BE7F-42F6-B9B4-BFC4EA3CCDC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Yield per Hectare: yield converted to Kg/ha</t>
        </r>
      </text>
    </comment>
    <comment ref="AN3" authorId="0" shapeId="0" xr:uid="{1D049C81-8FD3-4A35-AB2A-09157B4E8E1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cob yield of 5 representative cobs at the time of thrashing (in Kg)</t>
        </r>
      </text>
    </comment>
    <comment ref="AO3" authorId="0" shapeId="0" xr:uid="{CA1100E1-C696-4508-A8D1-FB4E5337B16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Yield of 5 representative cobs at the time of thrasing (in Kg)</t>
        </r>
      </text>
    </comment>
    <comment ref="AP3" authorId="0" shapeId="0" xr:uid="{F9EF6B98-8BD6-47A6-A0E9-BB7AAA3A334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Recovery Percent based on 5 representative cobs</t>
        </r>
      </text>
    </comment>
    <comment ref="AQ3" authorId="0" shapeId="0" xr:uid="{DB02AF12-1CD2-4EB2-A6BE-60760664CF3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Yield on 5 cobs: Plot yield adjusted by plants harvested to total plants at 13% moisture.</t>
        </r>
      </text>
    </comment>
    <comment ref="AR3" authorId="0" shapeId="0" xr:uid="{E204A367-524C-494E-8CDC-4A5C9D1D9F8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yield converted to Kg/ha based on cob yield and grain recovery of 5 reperesentative cobs</t>
        </r>
      </text>
    </comment>
    <comment ref="AS3" authorId="0" shapeId="0" xr:uid="{024F27B9-C7EF-42CD-901D-1CCC916211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Color: yellow, yellow-orange, orange with yellow cap,orange,white, pale white any other</t>
        </r>
      </text>
    </comment>
    <comment ref="AT3" authorId="0" shapeId="0" xr:uid="{11B68C7F-C0E2-4035-979C-B660782C1F2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Type: Dent, semi-dent,semi-flint,flint</t>
        </r>
      </text>
    </comment>
    <comment ref="AU3" authorId="0" shapeId="0" xr:uid="{16AB2757-1A02-4C95-9295-5D57C2B9351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 tip sterility based on 5 cobs</t>
        </r>
      </text>
    </comment>
    <comment ref="AV3" authorId="0" shapeId="0" xr:uid="{8EB56E89-B9EA-44A0-B43A-E546C15AF50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uniformity according to shape, size &amp; colour</t>
        </r>
      </text>
    </comment>
    <comment ref="AY3" authorId="0" shapeId="0" xr:uid="{D010E42F-F2B4-429D-A98A-DFF103CBA29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Root Lodging 1= &gt;50% lodging, 3= 30%-50% Lodging,  5=&lt;30%lodging, 7=lodging after maturity, 9=no lodging</t>
        </r>
      </text>
    </comment>
    <comment ref="AZ3" authorId="0" shapeId="0" xr:uid="{75DC3960-8DC0-4A75-A9A9-56A4970B3A4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Stem Break Lodging 1= lodging at Vegetative stage, 3= &lt;50% Lodging,  5=30%-50%lodging, 7=&lt;30% lodging, 9=no lodging</t>
        </r>
      </text>
    </comment>
    <comment ref="BA3" authorId="0" shapeId="0" xr:uid="{6F010F09-B11A-4EFB-B8EC-031D821B38F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1000 kernel weight</t>
        </r>
      </text>
    </comment>
    <comment ref="BB3" authorId="0" shapeId="0" xr:uid="{7C6EC30A-9D9B-4492-82FC-090084803E5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downey mildew incidence observed
</t>
        </r>
        <r>
          <rPr>
            <b/>
            <sz val="9"/>
            <color indexed="81"/>
            <rFont val="Tahoma"/>
            <family val="2"/>
          </rPr>
          <t>Scoring</t>
        </r>
        <r>
          <rPr>
            <sz val="9"/>
            <color indexed="81"/>
            <rFont val="Tahoma"/>
            <family val="2"/>
          </rPr>
          <t xml:space="preserve">: no incidence, Less than check , More than check, equal to check
</t>
        </r>
      </text>
    </comment>
    <comment ref="BC3" authorId="0" shapeId="0" xr:uid="{EE02AC42-0A8D-40B2-97C5-BD03A59AFC9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NCLB incidence observed in trial
</t>
        </r>
        <r>
          <rPr>
            <b/>
            <sz val="9"/>
            <color indexed="81"/>
            <rFont val="Tahoma"/>
            <family val="2"/>
          </rPr>
          <t>Scoring:</t>
        </r>
        <r>
          <rPr>
            <sz val="9"/>
            <color indexed="81"/>
            <rFont val="Tahoma"/>
            <family val="2"/>
          </rPr>
          <t xml:space="preserve"> No incidence, Less than check , More than check, equal to check</t>
        </r>
      </text>
    </comment>
    <comment ref="BD3" authorId="0" shapeId="0" xr:uid="{074B6027-5F17-43E9-9DDA-572A88FB5D2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Stalk Rot Field Remarks 
</t>
        </r>
        <r>
          <rPr>
            <b/>
            <sz val="9"/>
            <color indexed="81"/>
            <rFont val="Tahoma"/>
            <family val="2"/>
          </rPr>
          <t>Scoring</t>
        </r>
        <r>
          <rPr>
            <sz val="9"/>
            <color indexed="81"/>
            <rFont val="Tahoma"/>
            <family val="2"/>
          </rPr>
          <t>: No incidence, Less than check , More than check, equal to check</t>
        </r>
      </text>
    </comment>
    <comment ref="BH3" authorId="0" shapeId="0" xr:uid="{CC5F9DF0-6C46-4129-8103-8ABA4E86129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Yes/No
If No specify the reason</t>
        </r>
      </text>
    </comment>
    <comment ref="BI3" authorId="0" shapeId="0" xr:uid="{2BF92B45-FE1C-495C-ACA3-ACE97318733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Yes/No
If No specify the reason</t>
        </r>
      </text>
    </comment>
  </commentList>
</comments>
</file>

<file path=xl/sharedStrings.xml><?xml version="1.0" encoding="utf-8"?>
<sst xmlns="http://schemas.openxmlformats.org/spreadsheetml/2006/main" count="720" uniqueCount="328">
  <si>
    <t>Annual Sales value v/s actual 22-23</t>
  </si>
  <si>
    <t>Gold Doc Target 22-23</t>
  </si>
  <si>
    <t>Territory</t>
  </si>
  <si>
    <t>Variety Name</t>
  </si>
  <si>
    <t>qty in Kg</t>
  </si>
  <si>
    <t>NRV Rs / kg</t>
  </si>
  <si>
    <t>Value Rs Lacs</t>
  </si>
  <si>
    <t>Maize 4226</t>
  </si>
  <si>
    <t>Maize 4343</t>
  </si>
  <si>
    <t>Maize 4001</t>
  </si>
  <si>
    <t>Maize 4307</t>
  </si>
  <si>
    <t>Maize 4550</t>
  </si>
  <si>
    <t>Bajra 3651</t>
  </si>
  <si>
    <t>Bajra 3535</t>
  </si>
  <si>
    <t>Wheat 601</t>
  </si>
  <si>
    <t xml:space="preserve">Total </t>
  </si>
  <si>
    <t xml:space="preserve">Kharif T/O </t>
  </si>
  <si>
    <t>Rabi T/O</t>
  </si>
  <si>
    <t>Total</t>
  </si>
  <si>
    <t>T/O Rs Lacs</t>
  </si>
  <si>
    <t>Rs Lacs</t>
  </si>
  <si>
    <t>Bhilwara</t>
  </si>
  <si>
    <t>A</t>
  </si>
  <si>
    <t>Total 22-23 T/O</t>
  </si>
  <si>
    <t>ABS +CD Collection</t>
  </si>
  <si>
    <t>% Collection</t>
  </si>
  <si>
    <t>B</t>
  </si>
  <si>
    <t>O/S &gt;180 Days</t>
  </si>
  <si>
    <t>% Dues &gt;180 days</t>
  </si>
  <si>
    <t>Hy Return</t>
  </si>
  <si>
    <t>Qty Billed</t>
  </si>
  <si>
    <t>1st Half</t>
  </si>
  <si>
    <t>Qty Return</t>
  </si>
  <si>
    <t>% Return</t>
  </si>
  <si>
    <t>2nd Half</t>
  </si>
  <si>
    <t>in MT</t>
  </si>
  <si>
    <t>OP Return</t>
  </si>
  <si>
    <t>Retailers Registration</t>
  </si>
  <si>
    <t>Total Retailers Registrations</t>
  </si>
  <si>
    <t>Target Retailers Registrations</t>
  </si>
  <si>
    <t>Total Working (active )  Parties</t>
  </si>
  <si>
    <t>Total Scanned Parties</t>
  </si>
  <si>
    <t>Jan-June</t>
  </si>
  <si>
    <t>OFD Planted / Sowing</t>
  </si>
  <si>
    <t>OFD Visited</t>
  </si>
  <si>
    <t>Percent</t>
  </si>
  <si>
    <t>Period</t>
  </si>
  <si>
    <t>July-Dec</t>
  </si>
  <si>
    <t>OFD Data Shared</t>
  </si>
  <si>
    <t>PDA Done in 22-23</t>
  </si>
  <si>
    <t>PDA Attended in 22-23</t>
  </si>
  <si>
    <t>%</t>
  </si>
  <si>
    <t xml:space="preserve">MDO activity </t>
  </si>
  <si>
    <t>TE Uploaded timely 5th of every Month</t>
  </si>
  <si>
    <t>Jan-March</t>
  </si>
  <si>
    <t>April-Jun</t>
  </si>
  <si>
    <t>July-Sep</t>
  </si>
  <si>
    <t>Oct-Dec</t>
  </si>
  <si>
    <t>MDO Review</t>
  </si>
  <si>
    <t>RCT</t>
  </si>
  <si>
    <t>Jan-Jun</t>
  </si>
  <si>
    <t>Nos</t>
  </si>
  <si>
    <t>Mustard 509</t>
  </si>
  <si>
    <t>Yes</t>
  </si>
  <si>
    <t>No</t>
  </si>
  <si>
    <t>Month</t>
  </si>
  <si>
    <t>activity</t>
  </si>
  <si>
    <t>NO. of activity</t>
  </si>
  <si>
    <t>TARGET/MDO 15</t>
  </si>
  <si>
    <t>jan</t>
  </si>
  <si>
    <t>KSS</t>
  </si>
  <si>
    <t>feb</t>
  </si>
  <si>
    <t>KSS+AKK</t>
  </si>
  <si>
    <t>march</t>
  </si>
  <si>
    <t>AKK</t>
  </si>
  <si>
    <t>aprail</t>
  </si>
  <si>
    <t>AKK+PSM</t>
  </si>
  <si>
    <t>may</t>
  </si>
  <si>
    <t>PSM</t>
  </si>
  <si>
    <t>june</t>
  </si>
  <si>
    <t>july</t>
  </si>
  <si>
    <t>PLOT SLELECTION</t>
  </si>
  <si>
    <t>AUG</t>
  </si>
  <si>
    <t>sep</t>
  </si>
  <si>
    <t>plot sel +PDA</t>
  </si>
  <si>
    <t>oct</t>
  </si>
  <si>
    <t>PDA</t>
  </si>
  <si>
    <t>nov</t>
  </si>
  <si>
    <t xml:space="preserve">farmer meeting </t>
  </si>
  <si>
    <t>dec</t>
  </si>
  <si>
    <t>testimonial</t>
  </si>
  <si>
    <t>Phone No.</t>
  </si>
  <si>
    <t>Farmer Name</t>
  </si>
  <si>
    <t>Father Name</t>
  </si>
  <si>
    <t>Village</t>
  </si>
  <si>
    <t>Taluka</t>
  </si>
  <si>
    <t>District</t>
  </si>
  <si>
    <t>State</t>
  </si>
  <si>
    <t>Field Crop</t>
  </si>
  <si>
    <t>Demo Crop</t>
  </si>
  <si>
    <t>Demo ID</t>
  </si>
  <si>
    <t>Demo Qty</t>
  </si>
  <si>
    <t>No of Demo</t>
  </si>
  <si>
    <t>Shankar Dhakar</t>
  </si>
  <si>
    <t>Hardev Dhakar</t>
  </si>
  <si>
    <t>Soniyana</t>
  </si>
  <si>
    <t>mandalgarh</t>
  </si>
  <si>
    <t>RJ</t>
  </si>
  <si>
    <t>maize</t>
  </si>
  <si>
    <t>Maize</t>
  </si>
  <si>
    <t>Shankar dhakar</t>
  </si>
  <si>
    <t>hardev dhakar</t>
  </si>
  <si>
    <t xml:space="preserve">soniyana </t>
  </si>
  <si>
    <t>Mohan Mali</t>
  </si>
  <si>
    <t>Ramchandra mali</t>
  </si>
  <si>
    <t>Ladpura</t>
  </si>
  <si>
    <t>Labchand Dhakar</t>
  </si>
  <si>
    <t>Moti Dhakar</t>
  </si>
  <si>
    <t>Nandlal Balai</t>
  </si>
  <si>
    <t>mangi lal Balai</t>
  </si>
  <si>
    <t>Bhar ji ka khera</t>
  </si>
  <si>
    <t>Dinesh Dhakar</t>
  </si>
  <si>
    <t>Banshi Dhakar</t>
  </si>
  <si>
    <t>pitha ji ka khera</t>
  </si>
  <si>
    <t>Bhojraj Dhakar</t>
  </si>
  <si>
    <t>Deva Dhakar</t>
  </si>
  <si>
    <t>mukanpuria</t>
  </si>
  <si>
    <t>Bhavana Dhakar</t>
  </si>
  <si>
    <t>Nanda Dhakar</t>
  </si>
  <si>
    <t>Shankar Mali</t>
  </si>
  <si>
    <t>mangi lal mali</t>
  </si>
  <si>
    <t>Manpura</t>
  </si>
  <si>
    <t>dharmraj dhakad</t>
  </si>
  <si>
    <t>prabhulal dhakar</t>
  </si>
  <si>
    <t>sirohi</t>
  </si>
  <si>
    <t>deoli</t>
  </si>
  <si>
    <t>Tonk</t>
  </si>
  <si>
    <t>bajra</t>
  </si>
  <si>
    <t>Bajra</t>
  </si>
  <si>
    <t xml:space="preserve">Gopal lal meena </t>
  </si>
  <si>
    <t>kalu meena</t>
  </si>
  <si>
    <t>jalseena</t>
  </si>
  <si>
    <t>dooni</t>
  </si>
  <si>
    <t>forulal meena</t>
  </si>
  <si>
    <t>hajaarilal Meena</t>
  </si>
  <si>
    <t>saraiya</t>
  </si>
  <si>
    <t>jahazpur</t>
  </si>
  <si>
    <t>rameshwaram lal meena</t>
  </si>
  <si>
    <t>harishchandra Meena</t>
  </si>
  <si>
    <t>jhalampura</t>
  </si>
  <si>
    <t>Ramesh Meena</t>
  </si>
  <si>
    <t>Gopal ji Meena</t>
  </si>
  <si>
    <t>jalampura</t>
  </si>
  <si>
    <t>kajodmal gurjar</t>
  </si>
  <si>
    <t>gangaram gurjar</t>
  </si>
  <si>
    <t>saroli</t>
  </si>
  <si>
    <t xml:space="preserve">bhagwan Gurjar </t>
  </si>
  <si>
    <t>dayaram gurjar</t>
  </si>
  <si>
    <t xml:space="preserve">saroli </t>
  </si>
  <si>
    <t xml:space="preserve">satynarayan mali </t>
  </si>
  <si>
    <t>ramkishan mali</t>
  </si>
  <si>
    <t xml:space="preserve">dooni </t>
  </si>
  <si>
    <t>Shri ram gurjar</t>
  </si>
  <si>
    <t>moti lal gurjar</t>
  </si>
  <si>
    <t xml:space="preserve">devraj </t>
  </si>
  <si>
    <t>harji ram</t>
  </si>
  <si>
    <t>sodan gurjar</t>
  </si>
  <si>
    <t>Bhoja Ram</t>
  </si>
  <si>
    <t>Aamli</t>
  </si>
  <si>
    <t>Ashok jain</t>
  </si>
  <si>
    <t>Tejmal ji</t>
  </si>
  <si>
    <t>jassu ji ka khera</t>
  </si>
  <si>
    <t>Ladu Dhakar</t>
  </si>
  <si>
    <t>Jitu Dhakar</t>
  </si>
  <si>
    <t>mahua</t>
  </si>
  <si>
    <t>SN</t>
  </si>
  <si>
    <t>MDO NAME</t>
  </si>
  <si>
    <t>Kissan samman</t>
  </si>
  <si>
    <t>Kissan samman Village</t>
  </si>
  <si>
    <t>AAO khel khelen</t>
  </si>
  <si>
    <t>AAO khel khelen village</t>
  </si>
  <si>
    <t>PSM village</t>
  </si>
  <si>
    <t>DINESH KALA</t>
  </si>
  <si>
    <t>Soniyada</t>
  </si>
  <si>
    <t>Ganeshpura</t>
  </si>
  <si>
    <t>Kesarpura</t>
  </si>
  <si>
    <t>chur ka kheda</t>
  </si>
  <si>
    <t>Padampura</t>
  </si>
  <si>
    <t>Sangrampura</t>
  </si>
  <si>
    <t>Ralayata</t>
  </si>
  <si>
    <t>kacholiya</t>
  </si>
  <si>
    <t>Rampuriya</t>
  </si>
  <si>
    <t>Ratanpura</t>
  </si>
  <si>
    <t>Pipalda</t>
  </si>
  <si>
    <t>Bhagunagar</t>
  </si>
  <si>
    <t>Dholpura</t>
  </si>
  <si>
    <t>Motipura</t>
  </si>
  <si>
    <t>Sardar ji ka kheda</t>
  </si>
  <si>
    <t>Aalya</t>
  </si>
  <si>
    <t>Salampura</t>
  </si>
  <si>
    <t>Bhagwanpura</t>
  </si>
  <si>
    <t>Tinduri</t>
  </si>
  <si>
    <t>Mohanpura</t>
  </si>
  <si>
    <t>Lalpura</t>
  </si>
  <si>
    <t>Bhem ka rada</t>
  </si>
  <si>
    <t>Mukanpuriya</t>
  </si>
  <si>
    <t>Nahargarh</t>
  </si>
  <si>
    <t>Kalyanpura</t>
  </si>
  <si>
    <t>Jagpura</t>
  </si>
  <si>
    <t>Jassa ji ka kheda</t>
  </si>
  <si>
    <t>Harpura</t>
  </si>
  <si>
    <t>Kapatlai</t>
  </si>
  <si>
    <t>Latala</t>
  </si>
  <si>
    <t>dhamniya</t>
  </si>
  <si>
    <t>Sarthala</t>
  </si>
  <si>
    <t>Jassu ji ka kheda</t>
  </si>
  <si>
    <t>Harjeshpura</t>
  </si>
  <si>
    <t>Badanpura</t>
  </si>
  <si>
    <t>Sarada</t>
  </si>
  <si>
    <t>Amargarh</t>
  </si>
  <si>
    <t>Motero ka kheda</t>
  </si>
  <si>
    <t>Amanda</t>
  </si>
  <si>
    <t>Sumit tyagi</t>
  </si>
  <si>
    <t>Sarsiya</t>
  </si>
  <si>
    <t>Bhawanipura</t>
  </si>
  <si>
    <t>Jamoli</t>
  </si>
  <si>
    <t>Samel ka pata</t>
  </si>
  <si>
    <t>Sakkarpura</t>
  </si>
  <si>
    <t>Biletha</t>
  </si>
  <si>
    <t>Raghunathpura</t>
  </si>
  <si>
    <t>Barapal</t>
  </si>
  <si>
    <t>Badnpura</t>
  </si>
  <si>
    <t>Ghanghitala</t>
  </si>
  <si>
    <t xml:space="preserve">Odia kheda </t>
  </si>
  <si>
    <t>Dhuwala</t>
  </si>
  <si>
    <t>Dhandhola</t>
  </si>
  <si>
    <t>Jalampura</t>
  </si>
  <si>
    <t>Bhagta ki jhopdi</t>
  </si>
  <si>
    <t>zeera</t>
  </si>
  <si>
    <t>hathodia</t>
  </si>
  <si>
    <t>Pander</t>
  </si>
  <si>
    <t>Chabadia</t>
  </si>
  <si>
    <t>Behada</t>
  </si>
  <si>
    <t>Lal ka kheda</t>
  </si>
  <si>
    <t>Sakkargarh</t>
  </si>
  <si>
    <t>Baroda</t>
  </si>
  <si>
    <t>kishangarh</t>
  </si>
  <si>
    <t>Gudda</t>
  </si>
  <si>
    <t>Dhoud</t>
  </si>
  <si>
    <t>Rawatkheda</t>
  </si>
  <si>
    <t>Ramgarh</t>
  </si>
  <si>
    <t>Bagwasa</t>
  </si>
  <si>
    <t>Panchanpura</t>
  </si>
  <si>
    <t>Nathun</t>
  </si>
  <si>
    <t>Jheekli</t>
  </si>
  <si>
    <t xml:space="preserve">Pancha ka bada </t>
  </si>
  <si>
    <t>Crop</t>
  </si>
  <si>
    <t>var</t>
  </si>
  <si>
    <t>retailers present</t>
  </si>
  <si>
    <t xml:space="preserve"> Market</t>
  </si>
  <si>
    <t>Distict</t>
  </si>
  <si>
    <t>maizer</t>
  </si>
  <si>
    <t>Mahua</t>
  </si>
  <si>
    <t>Must</t>
  </si>
  <si>
    <t>Nice</t>
  </si>
  <si>
    <t>DTCC</t>
  </si>
  <si>
    <t>Location</t>
  </si>
  <si>
    <t>Farmer Name &amp; Address</t>
  </si>
  <si>
    <t>Entry/pktno.</t>
  </si>
  <si>
    <t>ID</t>
  </si>
  <si>
    <t>REP</t>
  </si>
  <si>
    <t>DOS</t>
  </si>
  <si>
    <t>Date of Visit</t>
  </si>
  <si>
    <t>Observation taken by</t>
  </si>
  <si>
    <t>R to R (cm)</t>
  </si>
  <si>
    <t>P to P (cm)</t>
  </si>
  <si>
    <t>AREA</t>
  </si>
  <si>
    <t>IPV</t>
  </si>
  <si>
    <t>DOA</t>
  </si>
  <si>
    <t>DTA</t>
  </si>
  <si>
    <t>DOSI</t>
  </si>
  <si>
    <t>DTSI</t>
  </si>
  <si>
    <t>ASI</t>
  </si>
  <si>
    <t>PH</t>
  </si>
  <si>
    <t>CH</t>
  </si>
  <si>
    <t>HC</t>
  </si>
  <si>
    <t>NP</t>
  </si>
  <si>
    <t>NC</t>
  </si>
  <si>
    <t>OT</t>
  </si>
  <si>
    <t>BP</t>
  </si>
  <si>
    <t>PP</t>
  </si>
  <si>
    <t>FL</t>
  </si>
  <si>
    <t>TP</t>
  </si>
  <si>
    <t>GAP</t>
  </si>
  <si>
    <t>PYLD</t>
  </si>
  <si>
    <t>CYLD</t>
  </si>
  <si>
    <t>GYLD</t>
  </si>
  <si>
    <t>MOI</t>
  </si>
  <si>
    <t xml:space="preserve">GR </t>
  </si>
  <si>
    <t>AYLD</t>
  </si>
  <si>
    <t>YLDH</t>
  </si>
  <si>
    <t>Rank</t>
  </si>
  <si>
    <t>CYLD5</t>
  </si>
  <si>
    <t>GYLD5</t>
  </si>
  <si>
    <t>GR5</t>
  </si>
  <si>
    <t>AYLDH5</t>
  </si>
  <si>
    <t>YLDH5</t>
  </si>
  <si>
    <t>GC</t>
  </si>
  <si>
    <t>GT</t>
  </si>
  <si>
    <t>TF</t>
  </si>
  <si>
    <t>CU</t>
  </si>
  <si>
    <t>LODR</t>
  </si>
  <si>
    <t>LODG</t>
  </si>
  <si>
    <t>TWT</t>
  </si>
  <si>
    <t>DMFS</t>
  </si>
  <si>
    <t>NLBFS</t>
  </si>
  <si>
    <t>SRFR</t>
  </si>
  <si>
    <t>Remarks</t>
  </si>
  <si>
    <t>TE</t>
  </si>
  <si>
    <t>Manager</t>
  </si>
  <si>
    <t>Mohan Mali/Ladpura</t>
  </si>
  <si>
    <t>Abhishek Sharma</t>
  </si>
  <si>
    <t>NI</t>
  </si>
  <si>
    <t>Shankar Mali/Manpura</t>
  </si>
  <si>
    <t>Shankar Dhakad/Soniyana</t>
  </si>
  <si>
    <t>Nandlal Balai/Mandalgarh</t>
  </si>
  <si>
    <t>Dinesh Dhakad/ Pita ji ka kheda</t>
  </si>
  <si>
    <t>Forulal meena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</si>
</sst>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1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9" fontId="0" fillId="0" borderId="1" xfId="1" applyFont="1" applyBorder="1"/>
    <xf numFmtId="9" fontId="0" fillId="0" borderId="0" xfId="1" applyFont="1"/>
    <xf numFmtId="0" fontId="2" fillId="3" borderId="1" xfId="0" applyFont="1" applyFill="1" applyBorder="1"/>
    <xf numFmtId="0" fontId="3" fillId="0" borderId="0" xfId="0" applyFont="1"/>
    <xf numFmtId="0" fontId="0" fillId="0" borderId="2" xfId="0" applyBorder="1"/>
    <xf numFmtId="0" fontId="4" fillId="0" borderId="1" xfId="0" applyFont="1" applyBorder="1"/>
    <xf numFmtId="0" fontId="4" fillId="0" borderId="2" xfId="0" applyFont="1" applyBorder="1"/>
    <xf numFmtId="0" fontId="2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" fontId="5" fillId="4" borderId="1" xfId="0" applyNumberFormat="1" applyFont="1" applyFill="1" applyBorder="1" applyAlignment="1">
      <alignment horizontal="left" vertical="top"/>
    </xf>
    <xf numFmtId="1" fontId="5" fillId="6" borderId="1" xfId="0" applyNumberFormat="1" applyFont="1" applyFill="1" applyBorder="1" applyAlignment="1">
      <alignment horizontal="left" vertical="top"/>
    </xf>
    <xf numFmtId="2" fontId="5" fillId="4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5" fillId="7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6" borderId="1" xfId="0" applyFill="1" applyBorder="1"/>
    <xf numFmtId="0" fontId="3" fillId="0" borderId="1" xfId="0" applyFont="1" applyBorder="1"/>
    <xf numFmtId="14" fontId="3" fillId="0" borderId="0" xfId="0" applyNumberFormat="1" applyFont="1"/>
    <xf numFmtId="14" fontId="0" fillId="0" borderId="1" xfId="0" applyNumberFormat="1" applyBorder="1"/>
    <xf numFmtId="0" fontId="0" fillId="7" borderId="1" xfId="0" applyFill="1" applyBorder="1"/>
    <xf numFmtId="0" fontId="0" fillId="6" borderId="3" xfId="0" applyFill="1" applyBorder="1"/>
    <xf numFmtId="14" fontId="3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14" fontId="7" fillId="0" borderId="1" xfId="0" applyNumberFormat="1" applyFont="1" applyBorder="1"/>
    <xf numFmtId="0" fontId="7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6"/>
  <sheetViews>
    <sheetView workbookViewId="0">
      <selection activeCell="F11" sqref="F11"/>
    </sheetView>
  </sheetViews>
  <sheetFormatPr defaultRowHeight="15" x14ac:dyDescent="0.25"/>
  <cols>
    <col min="2" max="2" width="19.42578125" bestFit="1" customWidth="1"/>
    <col min="4" max="4" width="12.140625" customWidth="1"/>
    <col min="5" max="5" width="11.7109375" bestFit="1" customWidth="1"/>
    <col min="8" max="9" width="10.28515625" bestFit="1" customWidth="1"/>
    <col min="10" max="10" width="8.85546875" bestFit="1" customWidth="1"/>
    <col min="11" max="11" width="9.85546875" bestFit="1" customWidth="1"/>
  </cols>
  <sheetData>
    <row r="2" spans="2:11" x14ac:dyDescent="0.25">
      <c r="C2" t="s">
        <v>0</v>
      </c>
    </row>
    <row r="4" spans="2:11" x14ac:dyDescent="0.25">
      <c r="B4" t="s">
        <v>1</v>
      </c>
      <c r="D4" t="s">
        <v>2</v>
      </c>
    </row>
    <row r="5" spans="2:11" x14ac:dyDescent="0.25">
      <c r="B5" s="1" t="s">
        <v>3</v>
      </c>
      <c r="C5" s="1" t="s">
        <v>4</v>
      </c>
      <c r="D5" s="1" t="s">
        <v>5</v>
      </c>
      <c r="E5" s="1" t="s">
        <v>6</v>
      </c>
      <c r="H5" s="1"/>
      <c r="I5" s="1" t="s">
        <v>16</v>
      </c>
      <c r="J5" s="1" t="s">
        <v>17</v>
      </c>
      <c r="K5" s="1" t="s">
        <v>18</v>
      </c>
    </row>
    <row r="6" spans="2:11" x14ac:dyDescent="0.25">
      <c r="B6" s="1" t="s">
        <v>7</v>
      </c>
      <c r="C6" s="1">
        <v>20000</v>
      </c>
      <c r="D6" s="1">
        <v>174</v>
      </c>
      <c r="E6" s="2">
        <f>C6*D6/100000</f>
        <v>34.799999999999997</v>
      </c>
      <c r="H6" s="1" t="s">
        <v>2</v>
      </c>
      <c r="I6" s="1" t="s">
        <v>19</v>
      </c>
      <c r="J6" s="1" t="s">
        <v>20</v>
      </c>
      <c r="K6" s="1" t="s">
        <v>18</v>
      </c>
    </row>
    <row r="7" spans="2:11" x14ac:dyDescent="0.25">
      <c r="B7" s="1" t="s">
        <v>8</v>
      </c>
      <c r="C7" s="1">
        <v>25000</v>
      </c>
      <c r="D7" s="1">
        <v>206</v>
      </c>
      <c r="E7" s="2">
        <f t="shared" ref="E7:E15" si="0">C7*D7/100000</f>
        <v>51.5</v>
      </c>
      <c r="H7" s="1"/>
      <c r="I7" s="1"/>
      <c r="J7" s="1"/>
      <c r="K7" s="1"/>
    </row>
    <row r="8" spans="2:11" x14ac:dyDescent="0.25">
      <c r="B8" s="1" t="s">
        <v>9</v>
      </c>
      <c r="C8" s="1">
        <v>15000</v>
      </c>
      <c r="D8" s="1">
        <v>135</v>
      </c>
      <c r="E8" s="2">
        <f t="shared" si="0"/>
        <v>20.25</v>
      </c>
      <c r="H8" s="1"/>
      <c r="I8" s="1"/>
      <c r="J8" s="1"/>
      <c r="K8" s="1"/>
    </row>
    <row r="9" spans="2:11" x14ac:dyDescent="0.25">
      <c r="B9" s="1" t="s">
        <v>10</v>
      </c>
      <c r="C9" s="1"/>
      <c r="D9" s="1">
        <v>125</v>
      </c>
      <c r="E9" s="2">
        <f t="shared" si="0"/>
        <v>0</v>
      </c>
      <c r="H9" s="1"/>
      <c r="I9" s="1"/>
      <c r="J9" s="1"/>
      <c r="K9" s="1"/>
    </row>
    <row r="10" spans="2:11" x14ac:dyDescent="0.25">
      <c r="B10" s="1" t="s">
        <v>11</v>
      </c>
      <c r="C10" s="1"/>
      <c r="D10" s="1">
        <v>230</v>
      </c>
      <c r="E10" s="2">
        <f t="shared" si="0"/>
        <v>0</v>
      </c>
      <c r="H10" s="1" t="s">
        <v>21</v>
      </c>
      <c r="I10" s="1">
        <v>39.090000000000003</v>
      </c>
      <c r="J10" s="1">
        <v>3.4735</v>
      </c>
      <c r="K10" s="1">
        <v>42.563500000000005</v>
      </c>
    </row>
    <row r="11" spans="2:11" x14ac:dyDescent="0.25">
      <c r="B11" s="1" t="s">
        <v>12</v>
      </c>
      <c r="C11" s="1">
        <v>5000</v>
      </c>
      <c r="D11" s="1">
        <v>221</v>
      </c>
      <c r="E11" s="2">
        <f t="shared" si="0"/>
        <v>11.05</v>
      </c>
      <c r="H11" s="1"/>
      <c r="I11" s="1"/>
      <c r="J11" s="1"/>
      <c r="K11" s="1"/>
    </row>
    <row r="12" spans="2:11" x14ac:dyDescent="0.25">
      <c r="B12" s="1" t="s">
        <v>13</v>
      </c>
      <c r="C12" s="1"/>
      <c r="D12" s="1"/>
      <c r="E12" s="2">
        <f t="shared" si="0"/>
        <v>0</v>
      </c>
      <c r="H12" s="1"/>
      <c r="I12" s="1"/>
      <c r="J12" s="1"/>
      <c r="K12" s="1"/>
    </row>
    <row r="13" spans="2:11" x14ac:dyDescent="0.25">
      <c r="B13" s="1" t="s">
        <v>14</v>
      </c>
      <c r="C13" s="1">
        <v>15000</v>
      </c>
      <c r="D13" s="1">
        <v>53</v>
      </c>
      <c r="E13" s="2">
        <f t="shared" si="0"/>
        <v>7.95</v>
      </c>
      <c r="H13" s="1"/>
      <c r="I13" s="1"/>
      <c r="J13" s="1"/>
      <c r="K13" s="1"/>
    </row>
    <row r="14" spans="2:11" x14ac:dyDescent="0.25">
      <c r="B14" s="1" t="s">
        <v>62</v>
      </c>
      <c r="C14" s="1">
        <v>2127</v>
      </c>
      <c r="D14" s="1">
        <v>230</v>
      </c>
      <c r="E14" s="2">
        <f t="shared" si="0"/>
        <v>4.8921000000000001</v>
      </c>
      <c r="H14" s="1" t="s">
        <v>18</v>
      </c>
      <c r="I14" s="1">
        <v>39.090000000000003</v>
      </c>
      <c r="J14" s="1">
        <v>3.4735</v>
      </c>
      <c r="K14" s="1">
        <v>42.563500000000005</v>
      </c>
    </row>
    <row r="15" spans="2:11" x14ac:dyDescent="0.25">
      <c r="B15" s="1"/>
      <c r="C15" s="1"/>
      <c r="D15" s="1"/>
      <c r="E15" s="2">
        <f t="shared" si="0"/>
        <v>0</v>
      </c>
    </row>
    <row r="16" spans="2:11" x14ac:dyDescent="0.25">
      <c r="B16" s="1" t="s">
        <v>15</v>
      </c>
      <c r="C16" s="1">
        <f>SUM(C6:C15)</f>
        <v>82127</v>
      </c>
      <c r="D16" s="1"/>
      <c r="E16" s="3">
        <f t="shared" ref="E16" si="1">SUM(E6:E15)</f>
        <v>130.44210000000001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1ADA1-2EED-40BE-A08F-E5FE6C9C371A}">
  <dimension ref="B2:D12"/>
  <sheetViews>
    <sheetView workbookViewId="0">
      <selection activeCell="F15" sqref="F15"/>
    </sheetView>
  </sheetViews>
  <sheetFormatPr defaultRowHeight="15" x14ac:dyDescent="0.25"/>
  <cols>
    <col min="3" max="3" width="16.5703125" bestFit="1" customWidth="1"/>
  </cols>
  <sheetData>
    <row r="2" spans="2:4" x14ac:dyDescent="0.25">
      <c r="D2" t="s">
        <v>20</v>
      </c>
    </row>
    <row r="3" spans="2:4" x14ac:dyDescent="0.25">
      <c r="B3" t="s">
        <v>22</v>
      </c>
      <c r="C3" s="1" t="s">
        <v>23</v>
      </c>
      <c r="D3" s="1">
        <v>42.56</v>
      </c>
    </row>
    <row r="4" spans="2:4" x14ac:dyDescent="0.25">
      <c r="C4" s="1" t="s">
        <v>24</v>
      </c>
      <c r="D4" s="1">
        <v>52.8</v>
      </c>
    </row>
    <row r="6" spans="2:4" x14ac:dyDescent="0.25">
      <c r="C6" s="1" t="s">
        <v>25</v>
      </c>
      <c r="D6" s="4">
        <f>D4/D3</f>
        <v>1.2406015037593983</v>
      </c>
    </row>
    <row r="9" spans="2:4" x14ac:dyDescent="0.25">
      <c r="B9" t="s">
        <v>26</v>
      </c>
      <c r="C9" s="1" t="s">
        <v>27</v>
      </c>
      <c r="D9" s="1">
        <v>0.24</v>
      </c>
    </row>
    <row r="10" spans="2:4" x14ac:dyDescent="0.25">
      <c r="C10" s="1" t="s">
        <v>23</v>
      </c>
      <c r="D10" s="1">
        <v>42.56</v>
      </c>
    </row>
    <row r="12" spans="2:4" x14ac:dyDescent="0.25">
      <c r="C12" s="1" t="s">
        <v>28</v>
      </c>
      <c r="D12" s="4">
        <f>D9/D10</f>
        <v>5.6390977443609019E-3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1DE8-4AF6-46F5-BB25-6D23BD931A20}">
  <dimension ref="B3:E16"/>
  <sheetViews>
    <sheetView workbookViewId="0">
      <selection activeCell="C13" sqref="C13"/>
    </sheetView>
  </sheetViews>
  <sheetFormatPr defaultRowHeight="15" x14ac:dyDescent="0.25"/>
  <cols>
    <col min="3" max="3" width="12.5703125" customWidth="1"/>
    <col min="4" max="4" width="13" customWidth="1"/>
    <col min="5" max="5" width="15.5703125" customWidth="1"/>
  </cols>
  <sheetData>
    <row r="3" spans="2:5" x14ac:dyDescent="0.25">
      <c r="B3" t="s">
        <v>22</v>
      </c>
      <c r="C3" t="s">
        <v>29</v>
      </c>
      <c r="E3" t="s">
        <v>35</v>
      </c>
    </row>
    <row r="4" spans="2:5" x14ac:dyDescent="0.25">
      <c r="B4" t="s">
        <v>31</v>
      </c>
      <c r="C4" s="1" t="s">
        <v>30</v>
      </c>
      <c r="D4" s="1" t="s">
        <v>32</v>
      </c>
      <c r="E4" s="1" t="s">
        <v>33</v>
      </c>
    </row>
    <row r="5" spans="2:5" x14ac:dyDescent="0.25">
      <c r="C5" s="1">
        <v>43.52</v>
      </c>
      <c r="D5" s="1">
        <v>18.600000000000001</v>
      </c>
      <c r="E5" s="4">
        <f>D5/C5</f>
        <v>0.42738970588235292</v>
      </c>
    </row>
    <row r="6" spans="2:5" x14ac:dyDescent="0.25">
      <c r="B6" t="s">
        <v>34</v>
      </c>
      <c r="C6" s="1" t="s">
        <v>30</v>
      </c>
      <c r="D6" s="1" t="s">
        <v>32</v>
      </c>
      <c r="E6" s="1" t="s">
        <v>33</v>
      </c>
    </row>
    <row r="7" spans="2:5" x14ac:dyDescent="0.25">
      <c r="C7" s="1"/>
      <c r="D7" s="1"/>
      <c r="E7" s="4" t="e">
        <f>D7/C7</f>
        <v>#DIV/0!</v>
      </c>
    </row>
    <row r="8" spans="2:5" x14ac:dyDescent="0.25">
      <c r="B8" t="s">
        <v>15</v>
      </c>
      <c r="C8" s="1">
        <f>C5+C7</f>
        <v>43.52</v>
      </c>
      <c r="D8" s="1">
        <f>D5+D7</f>
        <v>18.600000000000001</v>
      </c>
      <c r="E8" s="4">
        <f>D8/C8</f>
        <v>0.42738970588235292</v>
      </c>
    </row>
    <row r="11" spans="2:5" x14ac:dyDescent="0.25">
      <c r="B11" t="s">
        <v>26</v>
      </c>
      <c r="C11" t="s">
        <v>36</v>
      </c>
      <c r="E11" t="s">
        <v>35</v>
      </c>
    </row>
    <row r="12" spans="2:5" x14ac:dyDescent="0.25">
      <c r="B12" t="s">
        <v>31</v>
      </c>
      <c r="C12" s="1" t="s">
        <v>30</v>
      </c>
      <c r="D12" s="1" t="s">
        <v>32</v>
      </c>
      <c r="E12" s="1" t="s">
        <v>33</v>
      </c>
    </row>
    <row r="13" spans="2:5" x14ac:dyDescent="0.25">
      <c r="C13" s="1"/>
      <c r="D13" s="1"/>
      <c r="E13" s="4" t="e">
        <f>D13/C13</f>
        <v>#DIV/0!</v>
      </c>
    </row>
    <row r="14" spans="2:5" x14ac:dyDescent="0.25">
      <c r="B14" t="s">
        <v>34</v>
      </c>
      <c r="C14" s="1" t="s">
        <v>30</v>
      </c>
      <c r="D14" s="1" t="s">
        <v>32</v>
      </c>
      <c r="E14" s="1" t="s">
        <v>33</v>
      </c>
    </row>
    <row r="15" spans="2:5" x14ac:dyDescent="0.25">
      <c r="C15" s="1">
        <v>3500</v>
      </c>
      <c r="D15" s="1">
        <v>1605</v>
      </c>
      <c r="E15" s="4">
        <f>D15/C15</f>
        <v>0.45857142857142857</v>
      </c>
    </row>
    <row r="16" spans="2:5" x14ac:dyDescent="0.25">
      <c r="B16" t="s">
        <v>15</v>
      </c>
      <c r="C16" s="1">
        <f>C13+C15</f>
        <v>3500</v>
      </c>
      <c r="D16" s="1">
        <f>D13+D15</f>
        <v>1605</v>
      </c>
      <c r="E16" s="4">
        <f>D16/C16</f>
        <v>0.45857142857142857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D620-D70E-4B66-8CD6-0407B077221E}">
  <dimension ref="A2:C12"/>
  <sheetViews>
    <sheetView workbookViewId="0">
      <selection activeCell="C11" sqref="C11"/>
    </sheetView>
  </sheetViews>
  <sheetFormatPr defaultRowHeight="15" x14ac:dyDescent="0.25"/>
  <cols>
    <col min="2" max="2" width="26.42578125" bestFit="1" customWidth="1"/>
  </cols>
  <sheetData>
    <row r="2" spans="1:3" x14ac:dyDescent="0.25">
      <c r="A2" t="s">
        <v>22</v>
      </c>
      <c r="B2" t="s">
        <v>37</v>
      </c>
    </row>
    <row r="4" spans="1:3" x14ac:dyDescent="0.25">
      <c r="B4" s="1" t="s">
        <v>38</v>
      </c>
      <c r="C4" s="1">
        <v>119</v>
      </c>
    </row>
    <row r="5" spans="1:3" x14ac:dyDescent="0.25">
      <c r="B5" s="1" t="s">
        <v>39</v>
      </c>
      <c r="C5" s="1">
        <v>105</v>
      </c>
    </row>
    <row r="7" spans="1:3" x14ac:dyDescent="0.25">
      <c r="C7" s="5">
        <f>C4/C5</f>
        <v>1.1333333333333333</v>
      </c>
    </row>
    <row r="9" spans="1:3" x14ac:dyDescent="0.25">
      <c r="A9" t="s">
        <v>26</v>
      </c>
      <c r="B9" s="1" t="s">
        <v>40</v>
      </c>
      <c r="C9" s="1">
        <v>6</v>
      </c>
    </row>
    <row r="10" spans="1:3" x14ac:dyDescent="0.25">
      <c r="B10" s="1" t="s">
        <v>41</v>
      </c>
      <c r="C10" s="1">
        <v>5</v>
      </c>
    </row>
    <row r="12" spans="1:3" x14ac:dyDescent="0.25">
      <c r="C12" s="5">
        <f>C9/C10</f>
        <v>1.2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3712-07F0-4162-9AFC-349AB16D98A4}">
  <dimension ref="A2:R29"/>
  <sheetViews>
    <sheetView workbookViewId="0">
      <selection activeCell="E18" sqref="E18"/>
    </sheetView>
  </sheetViews>
  <sheetFormatPr defaultRowHeight="15" x14ac:dyDescent="0.25"/>
  <cols>
    <col min="3" max="3" width="18.85546875" bestFit="1" customWidth="1"/>
    <col min="4" max="4" width="15.42578125" bestFit="1" customWidth="1"/>
  </cols>
  <sheetData>
    <row r="2" spans="1:18" x14ac:dyDescent="0.25">
      <c r="G2" s="7" t="s">
        <v>91</v>
      </c>
      <c r="H2" s="7" t="s">
        <v>92</v>
      </c>
      <c r="I2" s="7" t="s">
        <v>93</v>
      </c>
      <c r="J2" s="7" t="s">
        <v>94</v>
      </c>
      <c r="K2" s="7" t="s">
        <v>95</v>
      </c>
      <c r="L2" s="7" t="s">
        <v>96</v>
      </c>
      <c r="M2" s="7" t="s">
        <v>97</v>
      </c>
      <c r="N2" s="7" t="s">
        <v>98</v>
      </c>
      <c r="O2" s="7" t="s">
        <v>99</v>
      </c>
      <c r="P2" s="7" t="s">
        <v>100</v>
      </c>
      <c r="Q2" s="7" t="s">
        <v>101</v>
      </c>
      <c r="R2" s="7" t="s">
        <v>102</v>
      </c>
    </row>
    <row r="3" spans="1:18" x14ac:dyDescent="0.25">
      <c r="B3" t="s">
        <v>22</v>
      </c>
      <c r="G3" s="7">
        <v>9828557130</v>
      </c>
      <c r="H3" s="7" t="s">
        <v>103</v>
      </c>
      <c r="I3" s="7" t="s">
        <v>104</v>
      </c>
      <c r="J3" s="7" t="s">
        <v>105</v>
      </c>
      <c r="K3" s="7" t="s">
        <v>106</v>
      </c>
      <c r="L3" s="7" t="s">
        <v>21</v>
      </c>
      <c r="M3" s="7" t="s">
        <v>107</v>
      </c>
      <c r="N3" s="7" t="s">
        <v>108</v>
      </c>
      <c r="O3" s="7" t="s">
        <v>109</v>
      </c>
      <c r="P3" s="7">
        <v>37713</v>
      </c>
      <c r="Q3" s="7">
        <v>3</v>
      </c>
      <c r="R3" s="7">
        <v>1</v>
      </c>
    </row>
    <row r="4" spans="1:18" x14ac:dyDescent="0.25">
      <c r="B4" s="1" t="s">
        <v>46</v>
      </c>
      <c r="C4" s="1" t="s">
        <v>43</v>
      </c>
      <c r="D4" s="1" t="s">
        <v>44</v>
      </c>
      <c r="E4" s="1" t="s">
        <v>45</v>
      </c>
      <c r="G4" s="7">
        <v>9828557130</v>
      </c>
      <c r="H4" s="7" t="s">
        <v>110</v>
      </c>
      <c r="I4" s="7" t="s">
        <v>111</v>
      </c>
      <c r="J4" s="7" t="s">
        <v>112</v>
      </c>
      <c r="K4" s="7" t="s">
        <v>106</v>
      </c>
      <c r="L4" s="7" t="s">
        <v>21</v>
      </c>
      <c r="M4" s="7" t="s">
        <v>107</v>
      </c>
      <c r="N4" s="7" t="s">
        <v>108</v>
      </c>
      <c r="O4" s="7" t="s">
        <v>109</v>
      </c>
      <c r="P4" s="7">
        <v>37713</v>
      </c>
      <c r="Q4" s="7">
        <v>3</v>
      </c>
      <c r="R4" s="7">
        <v>1</v>
      </c>
    </row>
    <row r="5" spans="1:18" x14ac:dyDescent="0.25">
      <c r="A5">
        <v>1</v>
      </c>
      <c r="B5" s="1" t="s">
        <v>42</v>
      </c>
      <c r="C5" s="1"/>
      <c r="D5" s="1"/>
      <c r="E5" s="4" t="e">
        <f>D5/C5</f>
        <v>#DIV/0!</v>
      </c>
      <c r="G5" s="7">
        <v>9982754210</v>
      </c>
      <c r="H5" s="7" t="s">
        <v>113</v>
      </c>
      <c r="I5" s="7" t="s">
        <v>114</v>
      </c>
      <c r="J5" s="7" t="s">
        <v>115</v>
      </c>
      <c r="K5" s="7" t="s">
        <v>106</v>
      </c>
      <c r="L5" s="7" t="s">
        <v>21</v>
      </c>
      <c r="M5" s="7" t="s">
        <v>107</v>
      </c>
      <c r="N5" s="7" t="s">
        <v>108</v>
      </c>
      <c r="O5" s="7" t="s">
        <v>109</v>
      </c>
      <c r="P5" s="7">
        <v>31402</v>
      </c>
      <c r="Q5" s="7">
        <v>3</v>
      </c>
      <c r="R5" s="7">
        <v>1</v>
      </c>
    </row>
    <row r="6" spans="1:18" x14ac:dyDescent="0.25">
      <c r="A6">
        <v>2</v>
      </c>
      <c r="B6" s="1" t="s">
        <v>47</v>
      </c>
      <c r="C6" s="1">
        <v>21</v>
      </c>
      <c r="D6" s="1">
        <v>21</v>
      </c>
      <c r="E6" s="4">
        <f>D6/C6</f>
        <v>1</v>
      </c>
      <c r="G6" s="7">
        <v>9828560259</v>
      </c>
      <c r="H6" s="7" t="s">
        <v>116</v>
      </c>
      <c r="I6" s="7" t="s">
        <v>117</v>
      </c>
      <c r="J6" s="7" t="s">
        <v>115</v>
      </c>
      <c r="K6" s="7" t="s">
        <v>106</v>
      </c>
      <c r="L6" s="7" t="s">
        <v>21</v>
      </c>
      <c r="M6" s="7" t="s">
        <v>107</v>
      </c>
      <c r="N6" s="7" t="s">
        <v>108</v>
      </c>
      <c r="O6" s="7" t="s">
        <v>109</v>
      </c>
      <c r="P6" s="7">
        <v>31402</v>
      </c>
      <c r="Q6" s="7">
        <v>3</v>
      </c>
      <c r="R6" s="7">
        <v>2</v>
      </c>
    </row>
    <row r="7" spans="1:18" x14ac:dyDescent="0.25">
      <c r="B7" s="1" t="s">
        <v>18</v>
      </c>
      <c r="C7" s="1">
        <f>C5+C6</f>
        <v>21</v>
      </c>
      <c r="D7" s="1">
        <f>D5+D6</f>
        <v>21</v>
      </c>
      <c r="E7" s="4">
        <f>D7/C7</f>
        <v>1</v>
      </c>
      <c r="G7" s="7">
        <v>9351442291</v>
      </c>
      <c r="H7" s="7" t="s">
        <v>118</v>
      </c>
      <c r="I7" s="7" t="s">
        <v>119</v>
      </c>
      <c r="J7" s="7" t="s">
        <v>120</v>
      </c>
      <c r="K7" s="7" t="s">
        <v>106</v>
      </c>
      <c r="L7" s="7" t="s">
        <v>21</v>
      </c>
      <c r="M7" s="7" t="s">
        <v>107</v>
      </c>
      <c r="N7" s="7" t="s">
        <v>108</v>
      </c>
      <c r="O7" s="7" t="s">
        <v>109</v>
      </c>
      <c r="P7" s="7">
        <v>31402</v>
      </c>
      <c r="Q7" s="7">
        <v>3</v>
      </c>
      <c r="R7" s="7">
        <v>1</v>
      </c>
    </row>
    <row r="8" spans="1:18" x14ac:dyDescent="0.25">
      <c r="G8" s="7">
        <v>9351442291</v>
      </c>
      <c r="H8" s="7" t="s">
        <v>118</v>
      </c>
      <c r="I8" s="7" t="s">
        <v>119</v>
      </c>
      <c r="J8" s="7" t="s">
        <v>120</v>
      </c>
      <c r="K8" s="7" t="s">
        <v>106</v>
      </c>
      <c r="L8" s="7" t="s">
        <v>21</v>
      </c>
      <c r="M8" s="7" t="s">
        <v>107</v>
      </c>
      <c r="N8" s="7" t="s">
        <v>108</v>
      </c>
      <c r="O8" s="7" t="s">
        <v>109</v>
      </c>
      <c r="P8" s="7">
        <v>37713</v>
      </c>
      <c r="Q8" s="7">
        <v>3</v>
      </c>
      <c r="R8" s="7">
        <v>1</v>
      </c>
    </row>
    <row r="9" spans="1:18" x14ac:dyDescent="0.25">
      <c r="G9" s="7">
        <v>9610368463</v>
      </c>
      <c r="H9" s="7" t="s">
        <v>121</v>
      </c>
      <c r="I9" s="7" t="s">
        <v>122</v>
      </c>
      <c r="J9" s="7" t="s">
        <v>123</v>
      </c>
      <c r="K9" s="7" t="s">
        <v>106</v>
      </c>
      <c r="L9" s="7" t="s">
        <v>21</v>
      </c>
      <c r="M9" s="7" t="s">
        <v>107</v>
      </c>
      <c r="N9" s="7" t="s">
        <v>108</v>
      </c>
      <c r="O9" s="7" t="s">
        <v>109</v>
      </c>
      <c r="P9" s="7">
        <v>31402</v>
      </c>
      <c r="Q9" s="7">
        <v>3</v>
      </c>
      <c r="R9" s="7">
        <v>1</v>
      </c>
    </row>
    <row r="10" spans="1:18" x14ac:dyDescent="0.25">
      <c r="B10" t="s">
        <v>26</v>
      </c>
      <c r="G10" s="7">
        <v>9610368463</v>
      </c>
      <c r="H10" s="7" t="s">
        <v>121</v>
      </c>
      <c r="I10" s="7" t="s">
        <v>122</v>
      </c>
      <c r="J10" s="7" t="s">
        <v>123</v>
      </c>
      <c r="K10" s="7" t="s">
        <v>106</v>
      </c>
      <c r="L10" s="7" t="s">
        <v>21</v>
      </c>
      <c r="M10" s="7" t="s">
        <v>107</v>
      </c>
      <c r="N10" s="7" t="s">
        <v>108</v>
      </c>
      <c r="O10" s="7" t="s">
        <v>109</v>
      </c>
      <c r="P10" s="7">
        <v>37713</v>
      </c>
      <c r="Q10" s="7">
        <v>3</v>
      </c>
      <c r="R10" s="7">
        <v>1</v>
      </c>
    </row>
    <row r="11" spans="1:18" x14ac:dyDescent="0.25">
      <c r="B11" s="1" t="s">
        <v>46</v>
      </c>
      <c r="C11" s="1" t="s">
        <v>43</v>
      </c>
      <c r="D11" s="1" t="s">
        <v>48</v>
      </c>
      <c r="E11" s="1" t="s">
        <v>45</v>
      </c>
      <c r="G11" s="7">
        <v>9462543992</v>
      </c>
      <c r="H11" s="7" t="s">
        <v>124</v>
      </c>
      <c r="I11" s="7" t="s">
        <v>125</v>
      </c>
      <c r="J11" s="7" t="s">
        <v>126</v>
      </c>
      <c r="K11" s="7" t="s">
        <v>106</v>
      </c>
      <c r="L11" s="7" t="s">
        <v>21</v>
      </c>
      <c r="M11" s="7" t="s">
        <v>107</v>
      </c>
      <c r="N11" s="7" t="s">
        <v>108</v>
      </c>
      <c r="O11" s="7" t="s">
        <v>109</v>
      </c>
      <c r="P11" s="7">
        <v>31402</v>
      </c>
      <c r="Q11" s="7">
        <v>3</v>
      </c>
      <c r="R11" s="7">
        <v>1</v>
      </c>
    </row>
    <row r="12" spans="1:18" x14ac:dyDescent="0.25">
      <c r="A12">
        <v>1</v>
      </c>
      <c r="B12" s="1" t="s">
        <v>42</v>
      </c>
      <c r="C12" s="1"/>
      <c r="D12" s="1"/>
      <c r="E12" s="4" t="e">
        <f>D12/C12</f>
        <v>#DIV/0!</v>
      </c>
      <c r="G12" s="7">
        <v>9462543992</v>
      </c>
      <c r="H12" s="7" t="s">
        <v>124</v>
      </c>
      <c r="I12" s="7" t="s">
        <v>125</v>
      </c>
      <c r="J12" s="7" t="s">
        <v>126</v>
      </c>
      <c r="K12" s="7" t="s">
        <v>106</v>
      </c>
      <c r="L12" s="7" t="s">
        <v>21</v>
      </c>
      <c r="M12" s="7" t="s">
        <v>107</v>
      </c>
      <c r="N12" s="7" t="s">
        <v>108</v>
      </c>
      <c r="O12" s="7" t="s">
        <v>109</v>
      </c>
      <c r="P12" s="7">
        <v>37713</v>
      </c>
      <c r="Q12" s="7">
        <v>3</v>
      </c>
      <c r="R12" s="7">
        <v>1</v>
      </c>
    </row>
    <row r="13" spans="1:18" x14ac:dyDescent="0.25">
      <c r="A13">
        <v>2</v>
      </c>
      <c r="B13" s="1" t="s">
        <v>47</v>
      </c>
      <c r="C13" s="1">
        <v>21</v>
      </c>
      <c r="D13" s="1">
        <v>21</v>
      </c>
      <c r="E13" s="4">
        <f>D13/C13</f>
        <v>1</v>
      </c>
      <c r="G13" s="7">
        <v>8875808477</v>
      </c>
      <c r="H13" s="7" t="s">
        <v>127</v>
      </c>
      <c r="I13" s="7" t="s">
        <v>128</v>
      </c>
      <c r="J13" s="7" t="s">
        <v>126</v>
      </c>
      <c r="K13" s="7" t="s">
        <v>106</v>
      </c>
      <c r="L13" s="7" t="s">
        <v>21</v>
      </c>
      <c r="M13" s="7" t="s">
        <v>107</v>
      </c>
      <c r="N13" s="7" t="s">
        <v>108</v>
      </c>
      <c r="O13" s="7" t="s">
        <v>109</v>
      </c>
      <c r="P13" s="7">
        <v>31402</v>
      </c>
      <c r="Q13" s="7">
        <v>3</v>
      </c>
      <c r="R13" s="7">
        <v>1</v>
      </c>
    </row>
    <row r="14" spans="1:18" x14ac:dyDescent="0.25">
      <c r="B14" s="1" t="s">
        <v>18</v>
      </c>
      <c r="C14" s="1">
        <f>C12+C13</f>
        <v>21</v>
      </c>
      <c r="D14" s="1">
        <f>D12+D13</f>
        <v>21</v>
      </c>
      <c r="E14" s="4">
        <f>D14/C14</f>
        <v>1</v>
      </c>
      <c r="G14" s="7">
        <v>8875808477</v>
      </c>
      <c r="H14" s="7" t="s">
        <v>127</v>
      </c>
      <c r="I14" s="7" t="s">
        <v>128</v>
      </c>
      <c r="J14" s="7" t="s">
        <v>126</v>
      </c>
      <c r="K14" s="7" t="s">
        <v>106</v>
      </c>
      <c r="L14" s="7" t="s">
        <v>21</v>
      </c>
      <c r="M14" s="7" t="s">
        <v>107</v>
      </c>
      <c r="N14" s="7" t="s">
        <v>108</v>
      </c>
      <c r="O14" s="7" t="s">
        <v>109</v>
      </c>
      <c r="P14" s="7">
        <v>37713</v>
      </c>
      <c r="Q14" s="7">
        <v>3</v>
      </c>
      <c r="R14" s="7">
        <v>1</v>
      </c>
    </row>
    <row r="15" spans="1:18" x14ac:dyDescent="0.25">
      <c r="G15" s="7">
        <v>8955322393</v>
      </c>
      <c r="H15" s="7" t="s">
        <v>129</v>
      </c>
      <c r="I15" s="7" t="s">
        <v>130</v>
      </c>
      <c r="J15" s="7" t="s">
        <v>131</v>
      </c>
      <c r="K15" s="7" t="s">
        <v>106</v>
      </c>
      <c r="L15" s="7" t="s">
        <v>21</v>
      </c>
      <c r="M15" s="7" t="s">
        <v>107</v>
      </c>
      <c r="N15" s="7" t="s">
        <v>108</v>
      </c>
      <c r="O15" s="7" t="s">
        <v>109</v>
      </c>
      <c r="P15" s="7">
        <v>31402</v>
      </c>
      <c r="Q15" s="7">
        <v>3</v>
      </c>
      <c r="R15" s="7">
        <v>1</v>
      </c>
    </row>
    <row r="16" spans="1:18" x14ac:dyDescent="0.25">
      <c r="G16" s="7">
        <v>8955322393</v>
      </c>
      <c r="H16" s="7" t="s">
        <v>129</v>
      </c>
      <c r="I16" s="7" t="s">
        <v>130</v>
      </c>
      <c r="J16" s="7" t="s">
        <v>131</v>
      </c>
      <c r="K16" s="7" t="s">
        <v>106</v>
      </c>
      <c r="L16" s="7" t="s">
        <v>21</v>
      </c>
      <c r="M16" s="7" t="s">
        <v>107</v>
      </c>
      <c r="N16" s="7" t="s">
        <v>108</v>
      </c>
      <c r="O16" s="7" t="s">
        <v>109</v>
      </c>
      <c r="P16" s="7">
        <v>37713</v>
      </c>
      <c r="Q16" s="7">
        <v>3</v>
      </c>
      <c r="R16" s="7">
        <v>1</v>
      </c>
    </row>
    <row r="17" spans="7:18" x14ac:dyDescent="0.25">
      <c r="G17" s="7">
        <v>9664352585</v>
      </c>
      <c r="H17" s="7" t="s">
        <v>132</v>
      </c>
      <c r="I17" s="7" t="s">
        <v>133</v>
      </c>
      <c r="J17" s="7" t="s">
        <v>134</v>
      </c>
      <c r="K17" s="7" t="s">
        <v>135</v>
      </c>
      <c r="L17" s="7" t="s">
        <v>136</v>
      </c>
      <c r="M17" s="7" t="s">
        <v>107</v>
      </c>
      <c r="N17" s="7" t="s">
        <v>137</v>
      </c>
      <c r="O17" s="7" t="s">
        <v>138</v>
      </c>
      <c r="P17" s="7">
        <v>29990</v>
      </c>
      <c r="Q17" s="7">
        <v>0.7</v>
      </c>
      <c r="R17" s="7">
        <v>1</v>
      </c>
    </row>
    <row r="18" spans="7:18" x14ac:dyDescent="0.25">
      <c r="G18" s="7">
        <v>9680328103</v>
      </c>
      <c r="H18" s="7" t="s">
        <v>139</v>
      </c>
      <c r="I18" s="7" t="s">
        <v>140</v>
      </c>
      <c r="J18" s="7" t="s">
        <v>141</v>
      </c>
      <c r="K18" s="7" t="s">
        <v>142</v>
      </c>
      <c r="L18" s="7" t="s">
        <v>136</v>
      </c>
      <c r="M18" s="7" t="s">
        <v>107</v>
      </c>
      <c r="N18" s="7" t="s">
        <v>137</v>
      </c>
      <c r="O18" s="7" t="s">
        <v>138</v>
      </c>
      <c r="P18" s="7">
        <v>29990</v>
      </c>
      <c r="Q18" s="7">
        <v>0.7</v>
      </c>
      <c r="R18" s="7">
        <v>1</v>
      </c>
    </row>
    <row r="19" spans="7:18" x14ac:dyDescent="0.25">
      <c r="G19" s="7">
        <v>7742502227</v>
      </c>
      <c r="H19" s="7" t="s">
        <v>143</v>
      </c>
      <c r="I19" s="7" t="s">
        <v>144</v>
      </c>
      <c r="J19" s="7" t="s">
        <v>145</v>
      </c>
      <c r="K19" s="7" t="s">
        <v>146</v>
      </c>
      <c r="L19" s="7" t="s">
        <v>21</v>
      </c>
      <c r="M19" s="7" t="s">
        <v>107</v>
      </c>
      <c r="N19" s="7" t="s">
        <v>108</v>
      </c>
      <c r="O19" s="7" t="s">
        <v>109</v>
      </c>
      <c r="P19" s="7">
        <v>37713</v>
      </c>
      <c r="Q19" s="7">
        <v>3</v>
      </c>
      <c r="R19" s="7">
        <v>1</v>
      </c>
    </row>
    <row r="20" spans="7:18" x14ac:dyDescent="0.25">
      <c r="G20" s="7">
        <v>9772880924</v>
      </c>
      <c r="H20" s="7" t="s">
        <v>147</v>
      </c>
      <c r="I20" s="7" t="s">
        <v>148</v>
      </c>
      <c r="J20" s="7" t="s">
        <v>149</v>
      </c>
      <c r="K20" s="7" t="s">
        <v>146</v>
      </c>
      <c r="L20" s="7" t="s">
        <v>21</v>
      </c>
      <c r="M20" s="7" t="s">
        <v>107</v>
      </c>
      <c r="N20" s="7" t="s">
        <v>108</v>
      </c>
      <c r="O20" s="7" t="s">
        <v>109</v>
      </c>
      <c r="P20" s="7">
        <v>37713</v>
      </c>
      <c r="Q20" s="7">
        <v>3</v>
      </c>
      <c r="R20" s="7">
        <v>1</v>
      </c>
    </row>
    <row r="21" spans="7:18" x14ac:dyDescent="0.25">
      <c r="G21" s="7">
        <v>9950038116</v>
      </c>
      <c r="H21" s="7" t="s">
        <v>150</v>
      </c>
      <c r="I21" s="7" t="s">
        <v>151</v>
      </c>
      <c r="J21" s="7" t="s">
        <v>152</v>
      </c>
      <c r="K21" s="7" t="s">
        <v>146</v>
      </c>
      <c r="L21" s="7" t="s">
        <v>21</v>
      </c>
      <c r="M21" s="7" t="s">
        <v>107</v>
      </c>
      <c r="N21" s="7" t="s">
        <v>108</v>
      </c>
      <c r="O21" s="7" t="s">
        <v>109</v>
      </c>
      <c r="P21" s="7">
        <v>37713</v>
      </c>
      <c r="Q21" s="7">
        <v>3</v>
      </c>
      <c r="R21" s="7">
        <v>1</v>
      </c>
    </row>
    <row r="22" spans="7:18" x14ac:dyDescent="0.25">
      <c r="G22" s="7">
        <v>7627058559</v>
      </c>
      <c r="H22" s="7" t="s">
        <v>153</v>
      </c>
      <c r="I22" s="7" t="s">
        <v>154</v>
      </c>
      <c r="J22" s="7" t="s">
        <v>155</v>
      </c>
      <c r="K22" s="7" t="s">
        <v>142</v>
      </c>
      <c r="L22" s="7" t="s">
        <v>136</v>
      </c>
      <c r="M22" s="7" t="s">
        <v>107</v>
      </c>
      <c r="N22" s="7" t="s">
        <v>137</v>
      </c>
      <c r="O22" s="7" t="s">
        <v>138</v>
      </c>
      <c r="P22" s="7">
        <v>29037</v>
      </c>
      <c r="Q22" s="7">
        <v>0.7</v>
      </c>
      <c r="R22" s="7">
        <v>2</v>
      </c>
    </row>
    <row r="23" spans="7:18" x14ac:dyDescent="0.25">
      <c r="G23" s="7">
        <v>9782117301</v>
      </c>
      <c r="H23" s="7" t="s">
        <v>156</v>
      </c>
      <c r="I23" s="7" t="s">
        <v>157</v>
      </c>
      <c r="J23" s="7" t="s">
        <v>158</v>
      </c>
      <c r="K23" s="7" t="s">
        <v>142</v>
      </c>
      <c r="L23" s="7" t="s">
        <v>136</v>
      </c>
      <c r="M23" s="7" t="s">
        <v>107</v>
      </c>
      <c r="N23" s="7" t="s">
        <v>137</v>
      </c>
      <c r="O23" s="7" t="s">
        <v>138</v>
      </c>
      <c r="P23" s="7">
        <v>29037</v>
      </c>
      <c r="Q23" s="7">
        <v>0.7</v>
      </c>
      <c r="R23" s="7">
        <v>2</v>
      </c>
    </row>
    <row r="24" spans="7:18" x14ac:dyDescent="0.25">
      <c r="G24" s="7">
        <v>9928159736</v>
      </c>
      <c r="H24" s="7" t="s">
        <v>159</v>
      </c>
      <c r="I24" s="7" t="s">
        <v>160</v>
      </c>
      <c r="J24" s="7" t="s">
        <v>142</v>
      </c>
      <c r="K24" s="7" t="s">
        <v>161</v>
      </c>
      <c r="L24" s="7" t="s">
        <v>136</v>
      </c>
      <c r="M24" s="7" t="s">
        <v>107</v>
      </c>
      <c r="N24" s="7" t="s">
        <v>137</v>
      </c>
      <c r="O24" s="7" t="s">
        <v>138</v>
      </c>
      <c r="P24" s="7">
        <v>29990</v>
      </c>
      <c r="Q24" s="7">
        <v>0.7</v>
      </c>
      <c r="R24" s="7">
        <v>1</v>
      </c>
    </row>
    <row r="25" spans="7:18" x14ac:dyDescent="0.25">
      <c r="G25" s="7">
        <v>9680777651</v>
      </c>
      <c r="H25" s="7" t="s">
        <v>162</v>
      </c>
      <c r="I25" s="7" t="s">
        <v>163</v>
      </c>
      <c r="J25" s="7" t="s">
        <v>155</v>
      </c>
      <c r="K25" s="7" t="s">
        <v>142</v>
      </c>
      <c r="L25" s="7" t="s">
        <v>136</v>
      </c>
      <c r="M25" s="7" t="s">
        <v>107</v>
      </c>
      <c r="N25" s="7" t="s">
        <v>137</v>
      </c>
      <c r="O25" s="7" t="s">
        <v>138</v>
      </c>
      <c r="P25" s="7">
        <v>29990</v>
      </c>
      <c r="Q25" s="7">
        <v>0.7</v>
      </c>
      <c r="R25" s="7">
        <v>1</v>
      </c>
    </row>
    <row r="26" spans="7:18" x14ac:dyDescent="0.25">
      <c r="G26" s="7">
        <v>7023616983</v>
      </c>
      <c r="H26" s="7" t="s">
        <v>164</v>
      </c>
      <c r="I26" s="7" t="s">
        <v>165</v>
      </c>
      <c r="J26" s="7" t="s">
        <v>158</v>
      </c>
      <c r="K26" s="7" t="s">
        <v>142</v>
      </c>
      <c r="L26" s="7" t="s">
        <v>136</v>
      </c>
      <c r="M26" s="7" t="s">
        <v>107</v>
      </c>
      <c r="N26" s="7" t="s">
        <v>137</v>
      </c>
      <c r="O26" s="7" t="s">
        <v>138</v>
      </c>
      <c r="P26" s="7">
        <v>29990</v>
      </c>
      <c r="Q26" s="7">
        <v>0.7</v>
      </c>
      <c r="R26" s="7">
        <v>1</v>
      </c>
    </row>
    <row r="27" spans="7:18" x14ac:dyDescent="0.25">
      <c r="G27" s="7">
        <v>7427026659</v>
      </c>
      <c r="H27" s="7" t="s">
        <v>166</v>
      </c>
      <c r="I27" s="7" t="s">
        <v>167</v>
      </c>
      <c r="J27" s="7" t="s">
        <v>168</v>
      </c>
      <c r="K27" s="7" t="s">
        <v>106</v>
      </c>
      <c r="L27" s="7" t="s">
        <v>21</v>
      </c>
      <c r="M27" s="7" t="s">
        <v>107</v>
      </c>
      <c r="N27" s="7" t="s">
        <v>108</v>
      </c>
      <c r="O27" s="7" t="s">
        <v>109</v>
      </c>
      <c r="P27" s="7">
        <v>37713</v>
      </c>
      <c r="Q27" s="7">
        <v>3</v>
      </c>
      <c r="R27" s="7">
        <v>1</v>
      </c>
    </row>
    <row r="28" spans="7:18" x14ac:dyDescent="0.25">
      <c r="G28" s="7">
        <v>8432296789</v>
      </c>
      <c r="H28" s="7" t="s">
        <v>169</v>
      </c>
      <c r="I28" s="7" t="s">
        <v>170</v>
      </c>
      <c r="J28" s="7" t="s">
        <v>171</v>
      </c>
      <c r="K28" s="7" t="s">
        <v>106</v>
      </c>
      <c r="L28" s="7" t="s">
        <v>21</v>
      </c>
      <c r="M28" s="7" t="s">
        <v>107</v>
      </c>
      <c r="N28" s="7" t="s">
        <v>108</v>
      </c>
      <c r="O28" s="7" t="s">
        <v>109</v>
      </c>
      <c r="P28" s="7">
        <v>30106</v>
      </c>
      <c r="Q28" s="7">
        <v>2.5</v>
      </c>
      <c r="R28" s="7">
        <v>1</v>
      </c>
    </row>
    <row r="29" spans="7:18" x14ac:dyDescent="0.25">
      <c r="G29" s="7">
        <v>8503968209</v>
      </c>
      <c r="H29" s="7" t="s">
        <v>172</v>
      </c>
      <c r="I29" s="7" t="s">
        <v>173</v>
      </c>
      <c r="J29" s="7" t="s">
        <v>174</v>
      </c>
      <c r="K29" s="7" t="s">
        <v>106</v>
      </c>
      <c r="L29" s="7" t="s">
        <v>21</v>
      </c>
      <c r="M29" s="7" t="s">
        <v>107</v>
      </c>
      <c r="N29" s="7" t="s">
        <v>108</v>
      </c>
      <c r="O29" s="7" t="s">
        <v>109</v>
      </c>
      <c r="P29" s="7">
        <v>30106</v>
      </c>
      <c r="Q29" s="7">
        <v>2.5</v>
      </c>
      <c r="R29" s="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2793-6670-49BE-BA25-84570A6E17BB}">
  <dimension ref="A2:N81"/>
  <sheetViews>
    <sheetView workbookViewId="0">
      <selection activeCell="L1" sqref="L1"/>
    </sheetView>
  </sheetViews>
  <sheetFormatPr defaultRowHeight="15" x14ac:dyDescent="0.25"/>
  <cols>
    <col min="3" max="3" width="17.140625" customWidth="1"/>
    <col min="4" max="4" width="23" customWidth="1"/>
    <col min="5" max="5" width="15" customWidth="1"/>
    <col min="6" max="6" width="14.5703125" customWidth="1"/>
    <col min="7" max="7" width="7.7109375" customWidth="1"/>
    <col min="8" max="8" width="14.85546875" customWidth="1"/>
    <col min="10" max="10" width="15.5703125" customWidth="1"/>
    <col min="11" max="11" width="13.140625" customWidth="1"/>
    <col min="12" max="12" width="23.7109375" customWidth="1"/>
    <col min="14" max="14" width="26.42578125" customWidth="1"/>
  </cols>
  <sheetData>
    <row r="2" spans="1:14" x14ac:dyDescent="0.25">
      <c r="A2" t="s">
        <v>22</v>
      </c>
    </row>
    <row r="3" spans="1:14" x14ac:dyDescent="0.25">
      <c r="B3" s="1" t="s">
        <v>49</v>
      </c>
      <c r="C3" s="1" t="s">
        <v>50</v>
      </c>
      <c r="D3" s="1" t="s">
        <v>51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  <c r="M3" s="1" t="s">
        <v>78</v>
      </c>
      <c r="N3" s="1" t="s">
        <v>181</v>
      </c>
    </row>
    <row r="4" spans="1:14" x14ac:dyDescent="0.25">
      <c r="B4" s="1">
        <v>45</v>
      </c>
      <c r="C4" s="1">
        <v>26</v>
      </c>
      <c r="D4" s="4">
        <f>C4/B4</f>
        <v>0.57777777777777772</v>
      </c>
      <c r="G4" s="1">
        <v>1</v>
      </c>
      <c r="H4" s="1" t="s">
        <v>182</v>
      </c>
      <c r="I4" s="1">
        <v>28</v>
      </c>
      <c r="J4" s="1" t="s">
        <v>183</v>
      </c>
      <c r="K4" s="1">
        <v>32</v>
      </c>
      <c r="L4" s="1" t="s">
        <v>184</v>
      </c>
      <c r="M4" s="1">
        <v>38</v>
      </c>
      <c r="N4" s="8" t="s">
        <v>183</v>
      </c>
    </row>
    <row r="5" spans="1:14" x14ac:dyDescent="0.25">
      <c r="G5" s="1"/>
      <c r="H5" s="1"/>
      <c r="I5" s="1"/>
      <c r="J5" s="1" t="s">
        <v>185</v>
      </c>
      <c r="K5" s="1"/>
      <c r="L5" s="9" t="s">
        <v>186</v>
      </c>
      <c r="M5" s="1"/>
      <c r="N5" s="8" t="s">
        <v>185</v>
      </c>
    </row>
    <row r="6" spans="1:14" x14ac:dyDescent="0.25">
      <c r="G6" s="1"/>
      <c r="H6" s="1"/>
      <c r="I6" s="1"/>
      <c r="J6" s="1" t="s">
        <v>187</v>
      </c>
      <c r="K6" s="1"/>
      <c r="L6" s="1" t="s">
        <v>188</v>
      </c>
      <c r="M6" s="1"/>
      <c r="N6" s="8" t="s">
        <v>187</v>
      </c>
    </row>
    <row r="7" spans="1:14" x14ac:dyDescent="0.25">
      <c r="G7" s="1"/>
      <c r="H7" s="1"/>
      <c r="I7" s="1"/>
      <c r="J7" s="1" t="s">
        <v>189</v>
      </c>
      <c r="K7" s="1"/>
      <c r="L7" s="1" t="s">
        <v>190</v>
      </c>
      <c r="M7" s="1"/>
      <c r="N7" s="8" t="s">
        <v>189</v>
      </c>
    </row>
    <row r="8" spans="1:14" x14ac:dyDescent="0.25">
      <c r="A8" t="s">
        <v>26</v>
      </c>
      <c r="B8" t="s">
        <v>52</v>
      </c>
      <c r="G8" s="1"/>
      <c r="H8" s="1"/>
      <c r="I8" s="1"/>
      <c r="J8" s="1" t="s">
        <v>191</v>
      </c>
      <c r="K8" s="1"/>
      <c r="L8" s="1" t="s">
        <v>192</v>
      </c>
      <c r="M8" s="1"/>
      <c r="N8" s="8" t="s">
        <v>191</v>
      </c>
    </row>
    <row r="9" spans="1:14" x14ac:dyDescent="0.25">
      <c r="G9" s="1"/>
      <c r="H9" s="1"/>
      <c r="I9" s="1"/>
      <c r="J9" s="9" t="s">
        <v>193</v>
      </c>
      <c r="K9" s="1"/>
      <c r="L9" s="1" t="s">
        <v>194</v>
      </c>
      <c r="M9" s="1"/>
      <c r="N9" s="10" t="s">
        <v>193</v>
      </c>
    </row>
    <row r="10" spans="1:14" x14ac:dyDescent="0.25">
      <c r="B10" s="6" t="s">
        <v>65</v>
      </c>
      <c r="C10" s="6" t="s">
        <v>66</v>
      </c>
      <c r="D10" s="6" t="s">
        <v>67</v>
      </c>
      <c r="E10" s="6" t="s">
        <v>68</v>
      </c>
      <c r="G10" s="1"/>
      <c r="H10" s="1"/>
      <c r="I10" s="1"/>
      <c r="J10" s="1" t="s">
        <v>195</v>
      </c>
      <c r="K10" s="1"/>
      <c r="L10" s="1" t="s">
        <v>196</v>
      </c>
      <c r="M10" s="1"/>
      <c r="N10" s="8" t="s">
        <v>195</v>
      </c>
    </row>
    <row r="11" spans="1:14" x14ac:dyDescent="0.25">
      <c r="B11" s="1" t="s">
        <v>69</v>
      </c>
      <c r="C11" s="1" t="s">
        <v>70</v>
      </c>
      <c r="D11" s="1">
        <v>17</v>
      </c>
      <c r="E11" s="1">
        <v>15</v>
      </c>
      <c r="G11" s="1"/>
      <c r="H11" s="1"/>
      <c r="I11" s="1"/>
      <c r="J11" s="9" t="s">
        <v>197</v>
      </c>
      <c r="K11" s="1"/>
      <c r="L11" s="1" t="s">
        <v>131</v>
      </c>
      <c r="M11" s="1"/>
      <c r="N11" s="10" t="s">
        <v>197</v>
      </c>
    </row>
    <row r="12" spans="1:14" x14ac:dyDescent="0.25">
      <c r="B12" s="1" t="s">
        <v>71</v>
      </c>
      <c r="C12" s="1" t="s">
        <v>72</v>
      </c>
      <c r="D12" s="1">
        <f>11+8</f>
        <v>19</v>
      </c>
      <c r="E12" s="1">
        <v>15</v>
      </c>
      <c r="G12" s="1"/>
      <c r="H12" s="1"/>
      <c r="I12" s="1"/>
      <c r="J12" s="1" t="s">
        <v>198</v>
      </c>
      <c r="K12" s="1"/>
      <c r="L12" s="1" t="s">
        <v>199</v>
      </c>
      <c r="M12" s="1"/>
      <c r="N12" s="8" t="s">
        <v>198</v>
      </c>
    </row>
    <row r="13" spans="1:14" x14ac:dyDescent="0.25">
      <c r="B13" s="1" t="s">
        <v>73</v>
      </c>
      <c r="C13" s="1" t="s">
        <v>74</v>
      </c>
      <c r="D13" s="1">
        <v>40</v>
      </c>
      <c r="E13" s="1">
        <v>30</v>
      </c>
      <c r="G13" s="1"/>
      <c r="H13" s="1"/>
      <c r="I13" s="1"/>
      <c r="J13" s="1" t="s">
        <v>200</v>
      </c>
      <c r="K13" s="1"/>
      <c r="L13" s="9" t="s">
        <v>201</v>
      </c>
      <c r="M13" s="1"/>
      <c r="N13" s="8" t="s">
        <v>200</v>
      </c>
    </row>
    <row r="14" spans="1:14" x14ac:dyDescent="0.25">
      <c r="B14" s="1" t="s">
        <v>75</v>
      </c>
      <c r="C14" s="1" t="s">
        <v>76</v>
      </c>
      <c r="D14" s="1">
        <f>20+10</f>
        <v>30</v>
      </c>
      <c r="E14" s="1">
        <v>30</v>
      </c>
      <c r="G14" s="1"/>
      <c r="H14" s="1"/>
      <c r="I14" s="1"/>
      <c r="J14" s="1" t="s">
        <v>202</v>
      </c>
      <c r="K14" s="1"/>
      <c r="L14" s="9" t="s">
        <v>203</v>
      </c>
      <c r="M14" s="1"/>
      <c r="N14" s="8" t="s">
        <v>202</v>
      </c>
    </row>
    <row r="15" spans="1:14" x14ac:dyDescent="0.25">
      <c r="B15" s="1" t="s">
        <v>77</v>
      </c>
      <c r="C15" s="1" t="s">
        <v>78</v>
      </c>
      <c r="D15" s="1">
        <v>32</v>
      </c>
      <c r="E15" s="1">
        <v>30</v>
      </c>
      <c r="G15" s="1"/>
      <c r="H15" s="1"/>
      <c r="I15" s="1"/>
      <c r="J15" s="9" t="s">
        <v>204</v>
      </c>
      <c r="K15" s="1"/>
      <c r="L15" s="1" t="s">
        <v>205</v>
      </c>
      <c r="M15" s="1"/>
      <c r="N15" s="10" t="s">
        <v>204</v>
      </c>
    </row>
    <row r="16" spans="1:14" x14ac:dyDescent="0.25">
      <c r="B16" s="1" t="s">
        <v>79</v>
      </c>
      <c r="C16" s="1" t="s">
        <v>78</v>
      </c>
      <c r="D16" s="1">
        <v>31</v>
      </c>
      <c r="E16" s="1">
        <v>30</v>
      </c>
      <c r="G16" s="1"/>
      <c r="H16" s="1"/>
      <c r="I16" s="1"/>
      <c r="J16" s="1" t="s">
        <v>206</v>
      </c>
      <c r="K16" s="1"/>
      <c r="L16" s="1" t="s">
        <v>207</v>
      </c>
      <c r="M16" s="1"/>
      <c r="N16" s="8" t="s">
        <v>206</v>
      </c>
    </row>
    <row r="17" spans="2:14" x14ac:dyDescent="0.25">
      <c r="B17" s="1" t="s">
        <v>80</v>
      </c>
      <c r="C17" s="1" t="s">
        <v>81</v>
      </c>
      <c r="D17" s="1">
        <v>35</v>
      </c>
      <c r="E17" s="1">
        <v>30</v>
      </c>
      <c r="G17" s="1"/>
      <c r="H17" s="1"/>
      <c r="I17" s="1"/>
      <c r="J17" s="1" t="s">
        <v>208</v>
      </c>
      <c r="K17" s="1"/>
      <c r="L17" s="1" t="s">
        <v>209</v>
      </c>
      <c r="M17" s="1"/>
      <c r="N17" s="8" t="s">
        <v>208</v>
      </c>
    </row>
    <row r="18" spans="2:14" x14ac:dyDescent="0.25">
      <c r="B18" s="1" t="s">
        <v>82</v>
      </c>
      <c r="C18" s="1" t="s">
        <v>81</v>
      </c>
      <c r="D18" s="1">
        <v>32</v>
      </c>
      <c r="E18" s="1">
        <v>30</v>
      </c>
      <c r="G18" s="1"/>
      <c r="H18" s="1"/>
      <c r="I18" s="1"/>
      <c r="J18" s="1" t="s">
        <v>210</v>
      </c>
      <c r="K18" s="1"/>
      <c r="L18" s="1" t="s">
        <v>211</v>
      </c>
      <c r="M18" s="1"/>
      <c r="N18" s="8" t="s">
        <v>210</v>
      </c>
    </row>
    <row r="19" spans="2:14" x14ac:dyDescent="0.25">
      <c r="B19" s="1" t="s">
        <v>83</v>
      </c>
      <c r="C19" s="1" t="s">
        <v>84</v>
      </c>
      <c r="D19" s="1">
        <f>21+9</f>
        <v>30</v>
      </c>
      <c r="E19" s="1">
        <v>30</v>
      </c>
      <c r="G19" s="1"/>
      <c r="H19" s="1"/>
      <c r="I19" s="1"/>
      <c r="J19" s="9" t="s">
        <v>212</v>
      </c>
      <c r="K19" s="1"/>
      <c r="L19" s="1" t="s">
        <v>213</v>
      </c>
      <c r="M19" s="1"/>
      <c r="N19" s="10" t="s">
        <v>212</v>
      </c>
    </row>
    <row r="20" spans="2:14" x14ac:dyDescent="0.25">
      <c r="B20" s="1" t="s">
        <v>85</v>
      </c>
      <c r="C20" s="1" t="s">
        <v>86</v>
      </c>
      <c r="D20" s="1">
        <v>30</v>
      </c>
      <c r="E20" s="1">
        <v>30</v>
      </c>
      <c r="G20" s="1"/>
      <c r="H20" s="1"/>
      <c r="I20" s="1"/>
      <c r="J20" s="9" t="s">
        <v>214</v>
      </c>
      <c r="K20" s="1"/>
      <c r="L20" s="1" t="s">
        <v>215</v>
      </c>
      <c r="M20" s="1"/>
      <c r="N20" s="10" t="s">
        <v>214</v>
      </c>
    </row>
    <row r="21" spans="2:14" x14ac:dyDescent="0.25">
      <c r="B21" s="1" t="s">
        <v>87</v>
      </c>
      <c r="C21" s="1" t="s">
        <v>88</v>
      </c>
      <c r="D21" s="1">
        <v>15</v>
      </c>
      <c r="E21" s="1">
        <v>30</v>
      </c>
      <c r="G21" s="1"/>
      <c r="H21" s="1"/>
      <c r="I21" s="1"/>
      <c r="J21" s="1" t="s">
        <v>216</v>
      </c>
      <c r="K21" s="1"/>
      <c r="L21" s="1" t="s">
        <v>217</v>
      </c>
      <c r="M21" s="1"/>
      <c r="N21" s="8" t="s">
        <v>216</v>
      </c>
    </row>
    <row r="22" spans="2:14" x14ac:dyDescent="0.25">
      <c r="B22" s="1" t="s">
        <v>89</v>
      </c>
      <c r="C22" s="1" t="s">
        <v>90</v>
      </c>
      <c r="D22" s="1">
        <v>30</v>
      </c>
      <c r="E22" s="1">
        <v>30</v>
      </c>
      <c r="G22" s="1"/>
      <c r="H22" s="1"/>
      <c r="I22" s="1"/>
      <c r="J22" s="1" t="s">
        <v>218</v>
      </c>
      <c r="K22" s="1"/>
      <c r="L22" s="9" t="s">
        <v>219</v>
      </c>
      <c r="M22" s="1"/>
      <c r="N22" s="8" t="s">
        <v>218</v>
      </c>
    </row>
    <row r="23" spans="2:14" x14ac:dyDescent="0.25">
      <c r="G23" s="1"/>
      <c r="H23" s="1"/>
      <c r="I23" s="1"/>
      <c r="J23" s="1" t="s">
        <v>220</v>
      </c>
      <c r="K23" s="1"/>
      <c r="L23" s="9" t="s">
        <v>221</v>
      </c>
      <c r="M23" s="1"/>
      <c r="N23" s="8" t="s">
        <v>220</v>
      </c>
    </row>
    <row r="24" spans="2:14" x14ac:dyDescent="0.25">
      <c r="G24" s="1"/>
      <c r="H24" s="1"/>
      <c r="I24" s="1"/>
      <c r="J24" s="1" t="s">
        <v>184</v>
      </c>
      <c r="K24" s="1"/>
      <c r="L24" s="1" t="s">
        <v>183</v>
      </c>
      <c r="M24" s="1"/>
      <c r="N24" s="8" t="s">
        <v>184</v>
      </c>
    </row>
    <row r="25" spans="2:14" x14ac:dyDescent="0.25">
      <c r="G25" s="1"/>
      <c r="H25" s="1"/>
      <c r="I25" s="1"/>
      <c r="J25" s="9" t="s">
        <v>186</v>
      </c>
      <c r="K25" s="1"/>
      <c r="L25" s="1" t="s">
        <v>185</v>
      </c>
      <c r="M25" s="1"/>
      <c r="N25" s="10" t="s">
        <v>186</v>
      </c>
    </row>
    <row r="26" spans="2:14" x14ac:dyDescent="0.25">
      <c r="G26" s="1"/>
      <c r="H26" s="1"/>
      <c r="I26" s="1"/>
      <c r="J26" s="1" t="s">
        <v>188</v>
      </c>
      <c r="K26" s="1"/>
      <c r="L26" s="1" t="s">
        <v>187</v>
      </c>
      <c r="M26" s="1"/>
      <c r="N26" s="8" t="s">
        <v>188</v>
      </c>
    </row>
    <row r="27" spans="2:14" x14ac:dyDescent="0.25">
      <c r="G27" s="1"/>
      <c r="H27" s="1"/>
      <c r="I27" s="1"/>
      <c r="J27" s="1" t="s">
        <v>190</v>
      </c>
      <c r="K27" s="1"/>
      <c r="L27" s="1" t="s">
        <v>189</v>
      </c>
      <c r="M27" s="1"/>
      <c r="N27" s="8" t="s">
        <v>190</v>
      </c>
    </row>
    <row r="28" spans="2:14" x14ac:dyDescent="0.25">
      <c r="G28" s="1"/>
      <c r="H28" s="1"/>
      <c r="I28" s="1"/>
      <c r="J28" s="1" t="s">
        <v>192</v>
      </c>
      <c r="K28" s="1"/>
      <c r="L28" s="1" t="s">
        <v>191</v>
      </c>
      <c r="M28" s="1"/>
      <c r="N28" s="8" t="s">
        <v>192</v>
      </c>
    </row>
    <row r="29" spans="2:14" x14ac:dyDescent="0.25">
      <c r="G29" s="1"/>
      <c r="H29" s="1"/>
      <c r="I29" s="1"/>
      <c r="J29" s="1" t="s">
        <v>194</v>
      </c>
      <c r="K29" s="1"/>
      <c r="L29" s="9" t="s">
        <v>193</v>
      </c>
      <c r="M29" s="1"/>
      <c r="N29" s="8" t="s">
        <v>194</v>
      </c>
    </row>
    <row r="30" spans="2:14" x14ac:dyDescent="0.25">
      <c r="G30" s="1"/>
      <c r="H30" s="1"/>
      <c r="I30" s="1"/>
      <c r="J30" s="1" t="s">
        <v>196</v>
      </c>
      <c r="K30" s="1"/>
      <c r="L30" s="1" t="s">
        <v>195</v>
      </c>
      <c r="M30" s="1"/>
      <c r="N30" s="8" t="s">
        <v>196</v>
      </c>
    </row>
    <row r="31" spans="2:14" x14ac:dyDescent="0.25">
      <c r="G31" s="1"/>
      <c r="H31" s="1"/>
      <c r="I31" s="1"/>
      <c r="J31" s="1" t="s">
        <v>131</v>
      </c>
      <c r="K31" s="1"/>
      <c r="L31" s="9" t="s">
        <v>197</v>
      </c>
      <c r="M31" s="1"/>
      <c r="N31" s="8" t="s">
        <v>131</v>
      </c>
    </row>
    <row r="32" spans="2:14" x14ac:dyDescent="0.25">
      <c r="G32" s="1"/>
      <c r="H32" s="1"/>
      <c r="I32" s="1"/>
      <c r="J32" s="1"/>
      <c r="K32" s="1"/>
      <c r="L32" s="1" t="s">
        <v>198</v>
      </c>
      <c r="M32" s="1"/>
      <c r="N32" s="8" t="s">
        <v>199</v>
      </c>
    </row>
    <row r="33" spans="7:14" x14ac:dyDescent="0.25">
      <c r="G33" s="1"/>
      <c r="H33" s="1"/>
      <c r="I33" s="1"/>
      <c r="J33" s="1"/>
      <c r="K33" s="1"/>
      <c r="L33" s="1" t="s">
        <v>200</v>
      </c>
      <c r="M33" s="1"/>
      <c r="N33" s="10" t="s">
        <v>201</v>
      </c>
    </row>
    <row r="34" spans="7:14" x14ac:dyDescent="0.25">
      <c r="G34" s="1"/>
      <c r="H34" s="1"/>
      <c r="I34" s="1"/>
      <c r="J34" s="1"/>
      <c r="K34" s="1"/>
      <c r="L34" s="1" t="s">
        <v>202</v>
      </c>
      <c r="M34" s="1"/>
      <c r="N34" s="10" t="s">
        <v>203</v>
      </c>
    </row>
    <row r="35" spans="7:14" x14ac:dyDescent="0.25">
      <c r="G35" s="1"/>
      <c r="H35" s="1"/>
      <c r="I35" s="1"/>
      <c r="J35" s="1"/>
      <c r="K35" s="1"/>
      <c r="L35" s="9" t="s">
        <v>204</v>
      </c>
      <c r="M35" s="1"/>
      <c r="N35" s="8" t="s">
        <v>205</v>
      </c>
    </row>
    <row r="36" spans="7:14" x14ac:dyDescent="0.25">
      <c r="G36" s="1"/>
      <c r="H36" s="1"/>
      <c r="I36" s="1"/>
      <c r="J36" s="1"/>
      <c r="K36" s="1"/>
      <c r="L36" s="1"/>
      <c r="M36" s="1"/>
      <c r="N36" s="8" t="s">
        <v>207</v>
      </c>
    </row>
    <row r="37" spans="7:14" x14ac:dyDescent="0.25">
      <c r="G37" s="1"/>
      <c r="H37" s="1"/>
      <c r="I37" s="1"/>
      <c r="J37" s="1"/>
      <c r="K37" s="1"/>
      <c r="L37" s="1"/>
      <c r="M37" s="1"/>
      <c r="N37" s="8" t="s">
        <v>209</v>
      </c>
    </row>
    <row r="38" spans="7:14" x14ac:dyDescent="0.25">
      <c r="G38" s="1"/>
      <c r="H38" s="1"/>
      <c r="I38" s="1"/>
      <c r="J38" s="1"/>
      <c r="K38" s="1"/>
      <c r="L38" s="1"/>
      <c r="M38" s="1"/>
      <c r="N38" s="8" t="s">
        <v>211</v>
      </c>
    </row>
    <row r="39" spans="7:14" x14ac:dyDescent="0.25">
      <c r="G39" s="1"/>
      <c r="H39" s="1"/>
      <c r="I39" s="1"/>
      <c r="J39" s="1"/>
      <c r="K39" s="1"/>
      <c r="L39" s="9"/>
      <c r="M39" s="1"/>
      <c r="N39" s="8" t="s">
        <v>213</v>
      </c>
    </row>
    <row r="40" spans="7:14" x14ac:dyDescent="0.25">
      <c r="G40" s="1"/>
      <c r="H40" s="1"/>
      <c r="I40" s="1"/>
      <c r="J40" s="1"/>
      <c r="K40" s="1"/>
      <c r="L40" s="9"/>
      <c r="M40" s="1"/>
      <c r="N40" s="8" t="s">
        <v>215</v>
      </c>
    </row>
    <row r="41" spans="7:14" x14ac:dyDescent="0.25">
      <c r="G41" s="1"/>
      <c r="H41" s="1"/>
      <c r="I41" s="1"/>
      <c r="J41" s="1"/>
      <c r="K41" s="1"/>
      <c r="L41" s="1"/>
      <c r="M41" s="1"/>
      <c r="N41" s="8" t="s">
        <v>217</v>
      </c>
    </row>
    <row r="42" spans="7:14" x14ac:dyDescent="0.25">
      <c r="G42" s="1"/>
      <c r="H42" s="1"/>
      <c r="I42" s="1"/>
      <c r="J42" s="1"/>
      <c r="K42" s="1"/>
      <c r="L42" s="1"/>
      <c r="M42" s="1"/>
      <c r="N42" s="1"/>
    </row>
    <row r="43" spans="7:14" x14ac:dyDescent="0.25">
      <c r="G43" s="1"/>
      <c r="H43" s="1"/>
      <c r="I43" s="1"/>
      <c r="J43" s="1"/>
      <c r="K43" s="1"/>
      <c r="L43" s="1"/>
      <c r="M43" s="1"/>
      <c r="N43" s="1"/>
    </row>
    <row r="44" spans="7:14" x14ac:dyDescent="0.25">
      <c r="G44" s="1"/>
      <c r="H44" s="1"/>
      <c r="I44" s="1"/>
      <c r="J44" s="1"/>
      <c r="K44" s="1"/>
      <c r="L44" s="1"/>
      <c r="M44" s="1"/>
      <c r="N44" s="1"/>
    </row>
    <row r="45" spans="7:14" x14ac:dyDescent="0.25">
      <c r="G45" s="1"/>
      <c r="H45" s="1"/>
      <c r="I45" s="1"/>
      <c r="J45" s="1"/>
      <c r="K45" s="1"/>
      <c r="L45" s="1"/>
      <c r="M45" s="1"/>
      <c r="N45" s="1"/>
    </row>
    <row r="46" spans="7:14" x14ac:dyDescent="0.25">
      <c r="G46" s="1">
        <v>2</v>
      </c>
      <c r="H46" s="1" t="s">
        <v>222</v>
      </c>
      <c r="I46" s="1"/>
      <c r="J46" s="1"/>
      <c r="K46" s="1">
        <v>36</v>
      </c>
      <c r="L46" s="1" t="s">
        <v>223</v>
      </c>
      <c r="M46" s="1">
        <v>35</v>
      </c>
      <c r="N46" s="1" t="s">
        <v>207</v>
      </c>
    </row>
    <row r="47" spans="7:14" x14ac:dyDescent="0.25">
      <c r="G47" s="1"/>
      <c r="H47" s="1"/>
      <c r="I47" s="1"/>
      <c r="J47" s="1"/>
      <c r="K47" s="1"/>
      <c r="L47" s="1" t="s">
        <v>224</v>
      </c>
      <c r="M47" s="1"/>
      <c r="N47" s="1" t="s">
        <v>225</v>
      </c>
    </row>
    <row r="48" spans="7:14" x14ac:dyDescent="0.25">
      <c r="G48" s="1"/>
      <c r="H48" s="1"/>
      <c r="I48" s="1"/>
      <c r="J48" s="1"/>
      <c r="K48" s="1"/>
      <c r="L48" s="1" t="s">
        <v>226</v>
      </c>
      <c r="M48" s="1"/>
      <c r="N48" s="1" t="s">
        <v>227</v>
      </c>
    </row>
    <row r="49" spans="7:14" x14ac:dyDescent="0.25">
      <c r="G49" s="1"/>
      <c r="H49" s="1"/>
      <c r="I49" s="1"/>
      <c r="J49" s="1"/>
      <c r="K49" s="1"/>
      <c r="L49" s="1" t="s">
        <v>228</v>
      </c>
      <c r="M49" s="1"/>
      <c r="N49" s="1" t="s">
        <v>229</v>
      </c>
    </row>
    <row r="50" spans="7:14" x14ac:dyDescent="0.25">
      <c r="G50" s="1"/>
      <c r="H50" s="1"/>
      <c r="I50" s="1"/>
      <c r="J50" s="1"/>
      <c r="K50" s="1"/>
      <c r="L50" s="1" t="s">
        <v>230</v>
      </c>
      <c r="M50" s="1"/>
      <c r="N50" s="1" t="s">
        <v>231</v>
      </c>
    </row>
    <row r="51" spans="7:14" x14ac:dyDescent="0.25">
      <c r="G51" s="1"/>
      <c r="H51" s="1"/>
      <c r="I51" s="1"/>
      <c r="J51" s="1"/>
      <c r="K51" s="1"/>
      <c r="L51" s="1" t="s">
        <v>232</v>
      </c>
      <c r="M51" s="1"/>
      <c r="N51" s="1" t="s">
        <v>233</v>
      </c>
    </row>
    <row r="52" spans="7:14" x14ac:dyDescent="0.25">
      <c r="G52" s="1"/>
      <c r="H52" s="1"/>
      <c r="I52" s="1"/>
      <c r="J52" s="1"/>
      <c r="K52" s="1"/>
      <c r="L52" s="1" t="s">
        <v>196</v>
      </c>
      <c r="M52" s="1"/>
      <c r="N52" s="1" t="s">
        <v>223</v>
      </c>
    </row>
    <row r="53" spans="7:14" x14ac:dyDescent="0.25">
      <c r="G53" s="1"/>
      <c r="H53" s="1"/>
      <c r="I53" s="1"/>
      <c r="J53" s="1"/>
      <c r="K53" s="1"/>
      <c r="L53" s="1" t="s">
        <v>192</v>
      </c>
      <c r="M53" s="1"/>
      <c r="N53" s="1" t="s">
        <v>224</v>
      </c>
    </row>
    <row r="54" spans="7:14" x14ac:dyDescent="0.25">
      <c r="G54" s="1"/>
      <c r="H54" s="1"/>
      <c r="I54" s="1"/>
      <c r="J54" s="1"/>
      <c r="K54" s="1"/>
      <c r="L54" s="1" t="s">
        <v>234</v>
      </c>
      <c r="M54" s="1"/>
      <c r="N54" s="1" t="s">
        <v>226</v>
      </c>
    </row>
    <row r="55" spans="7:14" x14ac:dyDescent="0.25">
      <c r="G55" s="1"/>
      <c r="H55" s="1"/>
      <c r="I55" s="1"/>
      <c r="J55" s="1"/>
      <c r="K55" s="1"/>
      <c r="L55" s="1" t="s">
        <v>235</v>
      </c>
      <c r="M55" s="1"/>
      <c r="N55" s="1" t="s">
        <v>228</v>
      </c>
    </row>
    <row r="56" spans="7:14" x14ac:dyDescent="0.25">
      <c r="G56" s="1"/>
      <c r="H56" s="1"/>
      <c r="I56" s="1"/>
      <c r="J56" s="1"/>
      <c r="K56" s="1"/>
      <c r="L56" s="1" t="s">
        <v>236</v>
      </c>
      <c r="M56" s="1"/>
      <c r="N56" s="1" t="s">
        <v>230</v>
      </c>
    </row>
    <row r="57" spans="7:14" x14ac:dyDescent="0.25">
      <c r="G57" s="1"/>
      <c r="H57" s="1"/>
      <c r="I57" s="1"/>
      <c r="J57" s="1"/>
      <c r="K57" s="1"/>
      <c r="L57" s="1" t="s">
        <v>237</v>
      </c>
      <c r="M57" s="1"/>
      <c r="N57" s="1" t="s">
        <v>238</v>
      </c>
    </row>
    <row r="58" spans="7:14" x14ac:dyDescent="0.25">
      <c r="G58" s="1"/>
      <c r="H58" s="1"/>
      <c r="I58" s="1"/>
      <c r="J58" s="1"/>
      <c r="K58" s="1"/>
      <c r="L58" s="1" t="s">
        <v>207</v>
      </c>
      <c r="M58" s="1"/>
      <c r="N58" s="1" t="s">
        <v>239</v>
      </c>
    </row>
    <row r="59" spans="7:14" x14ac:dyDescent="0.25">
      <c r="G59" s="1"/>
      <c r="H59" s="1"/>
      <c r="I59" s="1"/>
      <c r="J59" s="1"/>
      <c r="K59" s="1"/>
      <c r="L59" s="1" t="s">
        <v>225</v>
      </c>
      <c r="M59" s="1"/>
      <c r="N59" s="1" t="s">
        <v>240</v>
      </c>
    </row>
    <row r="60" spans="7:14" x14ac:dyDescent="0.25">
      <c r="G60" s="1"/>
      <c r="H60" s="1"/>
      <c r="I60" s="1"/>
      <c r="J60" s="1"/>
      <c r="K60" s="1"/>
      <c r="L60" s="1" t="s">
        <v>227</v>
      </c>
      <c r="M60" s="1"/>
      <c r="N60" s="1" t="s">
        <v>241</v>
      </c>
    </row>
    <row r="61" spans="7:14" x14ac:dyDescent="0.25">
      <c r="G61" s="1"/>
      <c r="H61" s="1"/>
      <c r="I61" s="1"/>
      <c r="J61" s="1"/>
      <c r="K61" s="1"/>
      <c r="L61" s="1" t="s">
        <v>229</v>
      </c>
      <c r="M61" s="1"/>
      <c r="N61" s="1" t="s">
        <v>242</v>
      </c>
    </row>
    <row r="62" spans="7:14" x14ac:dyDescent="0.25">
      <c r="G62" s="1"/>
      <c r="H62" s="1"/>
      <c r="I62" s="1"/>
      <c r="J62" s="1"/>
      <c r="K62" s="1"/>
      <c r="L62" s="1" t="s">
        <v>231</v>
      </c>
      <c r="M62" s="1"/>
      <c r="N62" s="1" t="s">
        <v>243</v>
      </c>
    </row>
    <row r="63" spans="7:14" x14ac:dyDescent="0.25">
      <c r="G63" s="1"/>
      <c r="H63" s="1"/>
      <c r="I63" s="1"/>
      <c r="J63" s="1"/>
      <c r="K63" s="1"/>
      <c r="L63" s="1" t="s">
        <v>233</v>
      </c>
      <c r="M63" s="1"/>
      <c r="N63" s="1" t="s">
        <v>244</v>
      </c>
    </row>
    <row r="64" spans="7:14" x14ac:dyDescent="0.25">
      <c r="G64" s="1"/>
      <c r="H64" s="1"/>
      <c r="I64" s="1"/>
      <c r="J64" s="1"/>
      <c r="K64" s="1"/>
      <c r="L64" s="1" t="s">
        <v>242</v>
      </c>
      <c r="M64" s="1"/>
      <c r="N64" s="1" t="s">
        <v>245</v>
      </c>
    </row>
    <row r="65" spans="7:14" x14ac:dyDescent="0.25">
      <c r="G65" s="1"/>
      <c r="H65" s="1"/>
      <c r="I65" s="1"/>
      <c r="J65" s="1"/>
      <c r="K65" s="1"/>
      <c r="L65" s="1" t="s">
        <v>238</v>
      </c>
      <c r="M65" s="1"/>
      <c r="N65" s="1" t="s">
        <v>246</v>
      </c>
    </row>
    <row r="66" spans="7:14" x14ac:dyDescent="0.25">
      <c r="G66" s="1"/>
      <c r="H66" s="1"/>
      <c r="I66" s="1"/>
      <c r="J66" s="1"/>
      <c r="K66" s="1"/>
      <c r="L66" s="1" t="s">
        <v>239</v>
      </c>
      <c r="M66" s="1"/>
      <c r="N66" s="1" t="s">
        <v>247</v>
      </c>
    </row>
    <row r="67" spans="7:14" x14ac:dyDescent="0.25">
      <c r="G67" s="1"/>
      <c r="H67" s="1"/>
      <c r="I67" s="1"/>
      <c r="J67" s="1"/>
      <c r="K67" s="1"/>
      <c r="L67" s="1" t="s">
        <v>240</v>
      </c>
      <c r="M67" s="1"/>
      <c r="N67" s="1" t="s">
        <v>248</v>
      </c>
    </row>
    <row r="68" spans="7:14" x14ac:dyDescent="0.25">
      <c r="G68" s="1"/>
      <c r="H68" s="1"/>
      <c r="I68" s="1"/>
      <c r="J68" s="1"/>
      <c r="K68" s="1"/>
      <c r="L68" s="1" t="s">
        <v>241</v>
      </c>
      <c r="M68" s="1"/>
      <c r="N68" s="1" t="s">
        <v>232</v>
      </c>
    </row>
    <row r="69" spans="7:14" x14ac:dyDescent="0.25">
      <c r="G69" s="1"/>
      <c r="H69" s="1"/>
      <c r="I69" s="1"/>
      <c r="J69" s="1"/>
      <c r="K69" s="1"/>
      <c r="L69" s="1" t="s">
        <v>249</v>
      </c>
      <c r="M69" s="1"/>
      <c r="N69" s="1" t="s">
        <v>196</v>
      </c>
    </row>
    <row r="70" spans="7:14" x14ac:dyDescent="0.25">
      <c r="G70" s="1"/>
      <c r="H70" s="1"/>
      <c r="I70" s="1"/>
      <c r="J70" s="1"/>
      <c r="K70" s="1"/>
      <c r="L70" s="1" t="s">
        <v>250</v>
      </c>
      <c r="M70" s="1"/>
      <c r="N70" s="1" t="s">
        <v>192</v>
      </c>
    </row>
    <row r="71" spans="7:14" x14ac:dyDescent="0.25">
      <c r="G71" s="1"/>
      <c r="H71" s="1"/>
      <c r="I71" s="1"/>
      <c r="J71" s="1"/>
      <c r="K71" s="1"/>
      <c r="L71" s="1" t="s">
        <v>251</v>
      </c>
      <c r="M71" s="1"/>
      <c r="N71" s="1" t="s">
        <v>234</v>
      </c>
    </row>
    <row r="72" spans="7:14" x14ac:dyDescent="0.25">
      <c r="G72" s="1"/>
      <c r="H72" s="1"/>
      <c r="I72" s="1"/>
      <c r="J72" s="1"/>
      <c r="K72" s="1"/>
      <c r="L72" s="1" t="s">
        <v>252</v>
      </c>
      <c r="M72" s="1"/>
      <c r="N72" s="1" t="s">
        <v>235</v>
      </c>
    </row>
    <row r="73" spans="7:14" x14ac:dyDescent="0.25">
      <c r="G73" s="1"/>
      <c r="H73" s="1"/>
      <c r="I73" s="1"/>
      <c r="J73" s="1"/>
      <c r="K73" s="1"/>
      <c r="L73" s="1" t="s">
        <v>247</v>
      </c>
      <c r="M73" s="1"/>
      <c r="N73" s="1" t="s">
        <v>236</v>
      </c>
    </row>
    <row r="74" spans="7:14" x14ac:dyDescent="0.25">
      <c r="G74" s="1"/>
      <c r="H74" s="1"/>
      <c r="I74" s="1"/>
      <c r="J74" s="1"/>
      <c r="K74" s="1"/>
      <c r="L74" s="1" t="s">
        <v>248</v>
      </c>
      <c r="M74" s="1"/>
      <c r="N74" s="1" t="s">
        <v>237</v>
      </c>
    </row>
    <row r="75" spans="7:14" x14ac:dyDescent="0.25">
      <c r="G75" s="1"/>
      <c r="H75" s="1"/>
      <c r="I75" s="1"/>
      <c r="J75" s="1"/>
      <c r="K75" s="1"/>
      <c r="L75" s="1" t="s">
        <v>253</v>
      </c>
      <c r="M75" s="1"/>
      <c r="N75" s="1" t="s">
        <v>253</v>
      </c>
    </row>
    <row r="76" spans="7:14" x14ac:dyDescent="0.25">
      <c r="G76" s="1"/>
      <c r="H76" s="1"/>
      <c r="I76" s="1"/>
      <c r="J76" s="1"/>
      <c r="K76" s="1"/>
      <c r="L76" s="1" t="s">
        <v>243</v>
      </c>
      <c r="M76" s="1"/>
      <c r="N76" s="1" t="s">
        <v>249</v>
      </c>
    </row>
    <row r="77" spans="7:14" x14ac:dyDescent="0.25">
      <c r="G77" s="1"/>
      <c r="H77" s="1"/>
      <c r="I77" s="1"/>
      <c r="J77" s="1"/>
      <c r="K77" s="1"/>
      <c r="L77" s="1" t="s">
        <v>244</v>
      </c>
      <c r="M77" s="1"/>
      <c r="N77" s="1" t="s">
        <v>250</v>
      </c>
    </row>
    <row r="78" spans="7:14" x14ac:dyDescent="0.25">
      <c r="G78" s="1"/>
      <c r="H78" s="1"/>
      <c r="I78" s="1"/>
      <c r="J78" s="1"/>
      <c r="K78" s="1"/>
      <c r="L78" s="1" t="s">
        <v>245</v>
      </c>
      <c r="M78" s="1"/>
      <c r="N78" s="1" t="s">
        <v>251</v>
      </c>
    </row>
    <row r="79" spans="7:14" x14ac:dyDescent="0.25">
      <c r="G79" s="1"/>
      <c r="H79" s="1"/>
      <c r="I79" s="1"/>
      <c r="J79" s="1"/>
      <c r="K79" s="1"/>
      <c r="L79" s="1" t="s">
        <v>246</v>
      </c>
      <c r="M79" s="1"/>
      <c r="N79" s="1" t="s">
        <v>252</v>
      </c>
    </row>
    <row r="80" spans="7:14" x14ac:dyDescent="0.25">
      <c r="G80" s="1"/>
      <c r="H80" s="1"/>
      <c r="I80" s="1"/>
      <c r="J80" s="1"/>
      <c r="K80" s="1"/>
      <c r="L80" s="1" t="s">
        <v>254</v>
      </c>
      <c r="M80" s="1"/>
      <c r="N80" s="1"/>
    </row>
    <row r="81" spans="7:14" x14ac:dyDescent="0.25">
      <c r="G81" s="1"/>
      <c r="H81" s="1"/>
      <c r="I81" s="1"/>
      <c r="J81" s="1"/>
      <c r="K81" s="1"/>
      <c r="L81" s="1" t="s">
        <v>255</v>
      </c>
      <c r="M81" s="1"/>
      <c r="N8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64B04-48CB-4C23-92C2-E3BBC359F67E}">
  <dimension ref="B3:D16"/>
  <sheetViews>
    <sheetView workbookViewId="0">
      <selection activeCell="F19" sqref="F19"/>
    </sheetView>
  </sheetViews>
  <sheetFormatPr defaultRowHeight="15" x14ac:dyDescent="0.25"/>
  <cols>
    <col min="3" max="3" width="33.85546875" bestFit="1" customWidth="1"/>
  </cols>
  <sheetData>
    <row r="3" spans="2:4" x14ac:dyDescent="0.25">
      <c r="B3" t="s">
        <v>22</v>
      </c>
      <c r="C3" t="s">
        <v>53</v>
      </c>
    </row>
    <row r="5" spans="2:4" x14ac:dyDescent="0.25">
      <c r="C5" s="1" t="s">
        <v>54</v>
      </c>
      <c r="D5" s="1" t="s">
        <v>63</v>
      </c>
    </row>
    <row r="6" spans="2:4" x14ac:dyDescent="0.25">
      <c r="C6" s="1" t="s">
        <v>55</v>
      </c>
      <c r="D6" s="1" t="s">
        <v>63</v>
      </c>
    </row>
    <row r="7" spans="2:4" x14ac:dyDescent="0.25">
      <c r="C7" s="1" t="s">
        <v>56</v>
      </c>
      <c r="D7" s="1" t="s">
        <v>63</v>
      </c>
    </row>
    <row r="8" spans="2:4" x14ac:dyDescent="0.25">
      <c r="C8" s="1" t="s">
        <v>57</v>
      </c>
      <c r="D8" s="1" t="s">
        <v>64</v>
      </c>
    </row>
    <row r="11" spans="2:4" x14ac:dyDescent="0.25">
      <c r="B11" t="s">
        <v>26</v>
      </c>
      <c r="C11" t="s">
        <v>58</v>
      </c>
    </row>
    <row r="13" spans="2:4" x14ac:dyDescent="0.25">
      <c r="C13" s="1" t="s">
        <v>54</v>
      </c>
      <c r="D13" s="1" t="s">
        <v>63</v>
      </c>
    </row>
    <row r="14" spans="2:4" x14ac:dyDescent="0.25">
      <c r="C14" s="1" t="s">
        <v>55</v>
      </c>
      <c r="D14" s="1" t="s">
        <v>63</v>
      </c>
    </row>
    <row r="15" spans="2:4" x14ac:dyDescent="0.25">
      <c r="C15" s="1" t="s">
        <v>56</v>
      </c>
      <c r="D15" s="1" t="s">
        <v>63</v>
      </c>
    </row>
    <row r="16" spans="2:4" x14ac:dyDescent="0.25">
      <c r="C16" s="1" t="s">
        <v>57</v>
      </c>
      <c r="D16" s="1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94561-2008-47E1-95B2-CDD88BF3A2F3}">
  <dimension ref="C2:G8"/>
  <sheetViews>
    <sheetView workbookViewId="0">
      <selection activeCell="I9" sqref="I9"/>
    </sheetView>
  </sheetViews>
  <sheetFormatPr defaultRowHeight="15" x14ac:dyDescent="0.25"/>
  <cols>
    <col min="5" max="5" width="14.42578125" customWidth="1"/>
  </cols>
  <sheetData>
    <row r="2" spans="3:7" x14ac:dyDescent="0.25">
      <c r="C2" t="s">
        <v>59</v>
      </c>
    </row>
    <row r="3" spans="3:7" x14ac:dyDescent="0.25">
      <c r="D3" t="s">
        <v>61</v>
      </c>
    </row>
    <row r="4" spans="3:7" x14ac:dyDescent="0.25">
      <c r="C4" s="1" t="s">
        <v>60</v>
      </c>
      <c r="D4" s="1">
        <v>0</v>
      </c>
    </row>
    <row r="5" spans="3:7" x14ac:dyDescent="0.25">
      <c r="C5" s="1" t="s">
        <v>47</v>
      </c>
      <c r="D5" s="1">
        <v>1</v>
      </c>
    </row>
    <row r="7" spans="3:7" x14ac:dyDescent="0.25">
      <c r="C7" t="s">
        <v>256</v>
      </c>
      <c r="D7" t="s">
        <v>257</v>
      </c>
      <c r="E7" t="s">
        <v>258</v>
      </c>
      <c r="F7" t="s">
        <v>259</v>
      </c>
      <c r="G7" t="s">
        <v>260</v>
      </c>
    </row>
    <row r="8" spans="3:7" x14ac:dyDescent="0.25">
      <c r="C8" t="s">
        <v>261</v>
      </c>
      <c r="D8">
        <v>4343</v>
      </c>
      <c r="E8">
        <v>13</v>
      </c>
      <c r="F8" t="s">
        <v>262</v>
      </c>
      <c r="G8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D01E5-BF59-466E-BA5E-FC6313A0C613}">
  <dimension ref="A1:CY78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8.140625" customWidth="1"/>
    <col min="2" max="2" width="5.5703125" bestFit="1" customWidth="1"/>
    <col min="3" max="3" width="26" customWidth="1"/>
    <col min="4" max="4" width="8" customWidth="1"/>
    <col min="5" max="5" width="11.5703125" bestFit="1" customWidth="1"/>
    <col min="6" max="6" width="0" hidden="1" customWidth="1"/>
    <col min="7" max="7" width="14.7109375" customWidth="1"/>
    <col min="8" max="8" width="13.28515625" customWidth="1"/>
    <col min="9" max="9" width="17.5703125" customWidth="1"/>
    <col min="10" max="11" width="10.42578125" bestFit="1" customWidth="1"/>
    <col min="12" max="12" width="11.85546875" bestFit="1" customWidth="1"/>
    <col min="13" max="13" width="20.140625" bestFit="1" customWidth="1"/>
    <col min="14" max="14" width="5.28515625" bestFit="1" customWidth="1"/>
    <col min="15" max="15" width="3.5703125" hidden="1" customWidth="1"/>
    <col min="16" max="16" width="4.5703125" hidden="1" customWidth="1"/>
    <col min="17" max="17" width="4.28515625" hidden="1" customWidth="1"/>
    <col min="18" max="18" width="4.85546875" hidden="1" customWidth="1"/>
    <col min="19" max="19" width="4.5703125" hidden="1" customWidth="1"/>
    <col min="20" max="20" width="3.42578125" hidden="1" customWidth="1"/>
    <col min="21" max="23" width="3.140625" hidden="1" customWidth="1"/>
    <col min="24" max="25" width="5.140625" bestFit="1" customWidth="1"/>
    <col min="26" max="31" width="3.140625" hidden="1" customWidth="1"/>
    <col min="32" max="32" width="5" bestFit="1" customWidth="1"/>
    <col min="33" max="34" width="5.140625" bestFit="1" customWidth="1"/>
    <col min="35" max="35" width="3.140625" hidden="1" customWidth="1"/>
    <col min="36" max="36" width="5.140625" bestFit="1" customWidth="1"/>
    <col min="37" max="37" width="9.140625" hidden="1" customWidth="1"/>
    <col min="38" max="38" width="5.140625" bestFit="1" customWidth="1"/>
    <col min="39" max="48" width="3.140625" hidden="1" customWidth="1"/>
    <col min="49" max="49" width="11.140625" bestFit="1" customWidth="1"/>
    <col min="50" max="50" width="20.140625" bestFit="1" customWidth="1"/>
    <col min="51" max="51" width="5.42578125" bestFit="1" customWidth="1"/>
    <col min="52" max="52" width="5.5703125" bestFit="1" customWidth="1"/>
    <col min="53" max="53" width="3.140625" hidden="1" customWidth="1"/>
    <col min="54" max="54" width="5.5703125" bestFit="1" customWidth="1"/>
    <col min="55" max="55" width="6.42578125" bestFit="1" customWidth="1"/>
    <col min="56" max="56" width="5.42578125" bestFit="1" customWidth="1"/>
    <col min="57" max="57" width="11.85546875" bestFit="1" customWidth="1"/>
    <col min="58" max="58" width="20.140625" bestFit="1" customWidth="1"/>
    <col min="59" max="59" width="8.5703125" bestFit="1" customWidth="1"/>
  </cols>
  <sheetData>
    <row r="1" spans="1:103" x14ac:dyDescent="0.25">
      <c r="N1" s="11"/>
    </row>
    <row r="2" spans="1:103" x14ac:dyDescent="0.25">
      <c r="A2" t="s">
        <v>263</v>
      </c>
      <c r="B2" t="s">
        <v>263</v>
      </c>
      <c r="C2" t="s">
        <v>263</v>
      </c>
      <c r="D2" t="s">
        <v>263</v>
      </c>
      <c r="G2" s="12" t="s">
        <v>263</v>
      </c>
      <c r="H2" s="12"/>
      <c r="I2" s="12"/>
      <c r="J2" s="13" t="s">
        <v>263</v>
      </c>
      <c r="K2" s="13" t="s">
        <v>263</v>
      </c>
      <c r="L2" s="13"/>
      <c r="M2" s="13"/>
      <c r="N2" s="13" t="s">
        <v>263</v>
      </c>
      <c r="X2" s="12" t="s">
        <v>263</v>
      </c>
      <c r="Y2" s="12" t="s">
        <v>263</v>
      </c>
      <c r="Z2" s="14"/>
      <c r="AA2" s="14"/>
      <c r="AB2" s="14"/>
      <c r="AC2" s="14"/>
      <c r="AD2" s="14"/>
      <c r="AE2" s="14"/>
      <c r="AF2" s="12" t="s">
        <v>264</v>
      </c>
      <c r="AG2" s="12" t="s">
        <v>263</v>
      </c>
      <c r="AH2" s="12" t="s">
        <v>263</v>
      </c>
      <c r="AI2" s="14" t="s">
        <v>264</v>
      </c>
      <c r="AJ2" s="12" t="s">
        <v>263</v>
      </c>
      <c r="AK2" s="12"/>
      <c r="AL2" s="12" t="s">
        <v>263</v>
      </c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2"/>
      <c r="AX2" s="12"/>
      <c r="AY2" s="13" t="s">
        <v>263</v>
      </c>
      <c r="AZ2" s="13" t="s">
        <v>263</v>
      </c>
      <c r="BA2" s="14"/>
      <c r="BB2" s="13" t="s">
        <v>263</v>
      </c>
      <c r="BC2" s="13" t="s">
        <v>263</v>
      </c>
      <c r="BD2" s="13" t="s">
        <v>263</v>
      </c>
      <c r="BE2" s="13"/>
      <c r="BF2" s="13"/>
      <c r="BG2" t="s">
        <v>263</v>
      </c>
      <c r="BH2" s="15" t="s">
        <v>265</v>
      </c>
      <c r="BI2" s="15"/>
    </row>
    <row r="3" spans="1:103" s="27" customFormat="1" x14ac:dyDescent="0.25">
      <c r="A3" s="17" t="s">
        <v>266</v>
      </c>
      <c r="B3" s="17" t="s">
        <v>97</v>
      </c>
      <c r="C3" s="17" t="s">
        <v>267</v>
      </c>
      <c r="D3" s="17" t="s">
        <v>268</v>
      </c>
      <c r="E3" s="17" t="s">
        <v>269</v>
      </c>
      <c r="F3" s="18" t="s">
        <v>270</v>
      </c>
      <c r="G3" s="19" t="s">
        <v>271</v>
      </c>
      <c r="H3" s="20" t="s">
        <v>272</v>
      </c>
      <c r="I3" s="20" t="s">
        <v>273</v>
      </c>
      <c r="J3" s="21" t="s">
        <v>274</v>
      </c>
      <c r="K3" s="21" t="s">
        <v>275</v>
      </c>
      <c r="L3" s="22" t="s">
        <v>272</v>
      </c>
      <c r="M3" s="22" t="s">
        <v>273</v>
      </c>
      <c r="N3" s="22" t="s">
        <v>276</v>
      </c>
      <c r="O3" s="16" t="s">
        <v>277</v>
      </c>
      <c r="P3" s="16" t="s">
        <v>278</v>
      </c>
      <c r="Q3" s="16" t="s">
        <v>279</v>
      </c>
      <c r="R3" s="16" t="s">
        <v>280</v>
      </c>
      <c r="S3" s="16" t="s">
        <v>281</v>
      </c>
      <c r="T3" s="16" t="s">
        <v>282</v>
      </c>
      <c r="U3" s="16" t="s">
        <v>283</v>
      </c>
      <c r="V3" s="16" t="s">
        <v>284</v>
      </c>
      <c r="W3" s="16" t="s">
        <v>285</v>
      </c>
      <c r="X3" s="23" t="s">
        <v>286</v>
      </c>
      <c r="Y3" s="23" t="s">
        <v>287</v>
      </c>
      <c r="Z3" s="24" t="s">
        <v>288</v>
      </c>
      <c r="AA3" s="24" t="s">
        <v>289</v>
      </c>
      <c r="AB3" s="24" t="s">
        <v>290</v>
      </c>
      <c r="AC3" s="24" t="s">
        <v>291</v>
      </c>
      <c r="AD3" s="24" t="s">
        <v>292</v>
      </c>
      <c r="AE3" s="24" t="s">
        <v>293</v>
      </c>
      <c r="AF3" s="25" t="s">
        <v>294</v>
      </c>
      <c r="AG3" s="23" t="s">
        <v>295</v>
      </c>
      <c r="AH3" s="23" t="s">
        <v>296</v>
      </c>
      <c r="AI3" s="24" t="s">
        <v>297</v>
      </c>
      <c r="AJ3" s="25" t="s">
        <v>298</v>
      </c>
      <c r="AK3" s="25" t="s">
        <v>299</v>
      </c>
      <c r="AL3" s="25" t="s">
        <v>300</v>
      </c>
      <c r="AM3" s="24" t="s">
        <v>301</v>
      </c>
      <c r="AN3" s="24" t="s">
        <v>302</v>
      </c>
      <c r="AO3" s="24" t="s">
        <v>303</v>
      </c>
      <c r="AP3" s="24" t="s">
        <v>304</v>
      </c>
      <c r="AQ3" s="24" t="s">
        <v>305</v>
      </c>
      <c r="AR3" s="24" t="s">
        <v>306</v>
      </c>
      <c r="AS3" s="24" t="s">
        <v>307</v>
      </c>
      <c r="AT3" s="24" t="s">
        <v>308</v>
      </c>
      <c r="AU3" s="24" t="s">
        <v>309</v>
      </c>
      <c r="AV3" s="24" t="s">
        <v>310</v>
      </c>
      <c r="AW3" s="20" t="s">
        <v>272</v>
      </c>
      <c r="AX3" s="20" t="s">
        <v>273</v>
      </c>
      <c r="AY3" s="26" t="s">
        <v>311</v>
      </c>
      <c r="AZ3" s="21" t="s">
        <v>312</v>
      </c>
      <c r="BA3" s="24" t="s">
        <v>313</v>
      </c>
      <c r="BB3" s="21" t="s">
        <v>314</v>
      </c>
      <c r="BC3" s="26" t="s">
        <v>315</v>
      </c>
      <c r="BD3" s="26" t="s">
        <v>316</v>
      </c>
      <c r="BE3" s="22" t="s">
        <v>272</v>
      </c>
      <c r="BF3" s="22" t="s">
        <v>273</v>
      </c>
      <c r="BG3" s="17" t="s">
        <v>317</v>
      </c>
      <c r="BH3" s="17" t="s">
        <v>318</v>
      </c>
      <c r="BI3" s="17" t="s">
        <v>319</v>
      </c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</row>
    <row r="4" spans="1:103" x14ac:dyDescent="0.25">
      <c r="A4" s="1" t="s">
        <v>21</v>
      </c>
      <c r="B4" s="1" t="s">
        <v>107</v>
      </c>
      <c r="C4" s="30" t="s">
        <v>320</v>
      </c>
      <c r="D4" s="1"/>
      <c r="E4" s="30">
        <v>31402</v>
      </c>
      <c r="F4" s="29"/>
      <c r="G4" s="31">
        <v>44740</v>
      </c>
      <c r="H4" s="1"/>
      <c r="I4" s="1" t="s">
        <v>321</v>
      </c>
      <c r="J4" s="1">
        <v>45</v>
      </c>
      <c r="K4" s="1">
        <v>20</v>
      </c>
      <c r="L4" s="32">
        <v>44823</v>
      </c>
      <c r="M4" s="1" t="s">
        <v>321</v>
      </c>
      <c r="N4" s="1">
        <v>9.2899999999999991</v>
      </c>
      <c r="O4" s="29"/>
      <c r="P4" s="29"/>
      <c r="Q4" s="29"/>
      <c r="R4" s="29"/>
      <c r="S4" s="29"/>
      <c r="T4" s="29"/>
      <c r="U4" s="29"/>
      <c r="V4" s="29"/>
      <c r="W4" s="29"/>
      <c r="X4" s="1">
        <v>43</v>
      </c>
      <c r="Y4" s="33">
        <v>39</v>
      </c>
      <c r="Z4" s="29"/>
      <c r="AA4" s="29"/>
      <c r="AB4" s="29"/>
      <c r="AC4" s="29"/>
      <c r="AD4" s="29"/>
      <c r="AE4" s="29"/>
      <c r="AF4" s="1">
        <v>8.32</v>
      </c>
      <c r="AG4" s="1">
        <v>7.2</v>
      </c>
      <c r="AH4" s="1">
        <v>5.6</v>
      </c>
      <c r="AI4" s="29"/>
      <c r="AJ4" s="1">
        <f>AH4/AG4*100</f>
        <v>77.777777777777771</v>
      </c>
      <c r="AK4" s="29"/>
      <c r="AL4" s="1">
        <f>AH4/N4*10000</f>
        <v>6027.9870828848225</v>
      </c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32">
        <v>44823</v>
      </c>
      <c r="AX4" s="1" t="s">
        <v>321</v>
      </c>
      <c r="AY4" s="1">
        <v>9</v>
      </c>
      <c r="AZ4" s="1">
        <v>9</v>
      </c>
      <c r="BA4" s="29"/>
      <c r="BB4" s="1"/>
      <c r="BC4" s="1" t="s">
        <v>322</v>
      </c>
      <c r="BD4" s="1" t="s">
        <v>322</v>
      </c>
      <c r="BE4" s="1"/>
      <c r="BF4" s="1" t="s">
        <v>321</v>
      </c>
      <c r="BG4" s="1"/>
      <c r="BH4" s="1"/>
      <c r="BI4" s="1"/>
    </row>
    <row r="5" spans="1:103" x14ac:dyDescent="0.25">
      <c r="A5" s="1"/>
      <c r="B5" s="1"/>
      <c r="C5" s="30" t="s">
        <v>320</v>
      </c>
      <c r="D5" s="1"/>
      <c r="E5" s="30">
        <v>31713</v>
      </c>
      <c r="F5" s="34"/>
      <c r="G5" s="31">
        <v>44741</v>
      </c>
      <c r="H5" s="1"/>
      <c r="I5" s="1" t="s">
        <v>321</v>
      </c>
      <c r="J5" s="1">
        <v>40</v>
      </c>
      <c r="K5" s="1">
        <v>15</v>
      </c>
      <c r="L5" s="32">
        <v>44823</v>
      </c>
      <c r="M5" s="1" t="s">
        <v>321</v>
      </c>
      <c r="N5" s="1">
        <v>9.2899999999999991</v>
      </c>
      <c r="O5" s="29"/>
      <c r="P5" s="29"/>
      <c r="Q5" s="29"/>
      <c r="R5" s="29"/>
      <c r="S5" s="29"/>
      <c r="T5" s="29"/>
      <c r="U5" s="29"/>
      <c r="V5" s="29"/>
      <c r="W5" s="29"/>
      <c r="X5" s="1">
        <v>36</v>
      </c>
      <c r="Y5" s="33">
        <v>31</v>
      </c>
      <c r="Z5" s="29"/>
      <c r="AA5" s="29"/>
      <c r="AB5" s="29"/>
      <c r="AC5" s="29"/>
      <c r="AD5" s="29"/>
      <c r="AE5" s="29"/>
      <c r="AF5" s="1">
        <v>7.6</v>
      </c>
      <c r="AG5" s="1">
        <v>6.4</v>
      </c>
      <c r="AH5" s="1">
        <v>5.04</v>
      </c>
      <c r="AI5" s="29"/>
      <c r="AJ5" s="1">
        <f t="shared" ref="AJ5:AJ18" si="0">AH5/AG5*100</f>
        <v>78.75</v>
      </c>
      <c r="AK5" s="29"/>
      <c r="AL5" s="1">
        <f>AH5/N5*10000</f>
        <v>5425.1883745963405</v>
      </c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32">
        <v>44823</v>
      </c>
      <c r="AX5" s="1" t="s">
        <v>321</v>
      </c>
      <c r="AY5" s="1">
        <v>9</v>
      </c>
      <c r="AZ5" s="1">
        <v>9</v>
      </c>
      <c r="BA5" s="29"/>
      <c r="BB5" s="1"/>
      <c r="BC5" s="1" t="s">
        <v>322</v>
      </c>
      <c r="BD5" s="1" t="s">
        <v>322</v>
      </c>
      <c r="BE5" s="1"/>
      <c r="BF5" s="1" t="s">
        <v>321</v>
      </c>
      <c r="BG5" s="1"/>
      <c r="BH5" s="1"/>
      <c r="BI5" s="1"/>
    </row>
    <row r="6" spans="1:103" x14ac:dyDescent="0.25">
      <c r="A6" s="1"/>
      <c r="B6" s="1"/>
      <c r="C6" s="30"/>
      <c r="D6" s="1"/>
      <c r="E6" s="30"/>
      <c r="F6" s="34"/>
      <c r="G6" s="31"/>
      <c r="H6" s="1"/>
      <c r="I6" s="1"/>
      <c r="J6" s="1"/>
      <c r="K6" s="1"/>
      <c r="L6" s="1"/>
      <c r="M6" s="1"/>
      <c r="N6" s="1"/>
      <c r="O6" s="29"/>
      <c r="P6" s="29"/>
      <c r="Q6" s="29"/>
      <c r="R6" s="29"/>
      <c r="S6" s="29"/>
      <c r="T6" s="29"/>
      <c r="U6" s="29"/>
      <c r="V6" s="29"/>
      <c r="W6" s="29"/>
      <c r="X6" s="1"/>
      <c r="Y6" s="33"/>
      <c r="Z6" s="29"/>
      <c r="AA6" s="29"/>
      <c r="AB6" s="29"/>
      <c r="AC6" s="29"/>
      <c r="AD6" s="29"/>
      <c r="AE6" s="29"/>
      <c r="AF6" s="1"/>
      <c r="AG6" s="1"/>
      <c r="AH6" s="1"/>
      <c r="AI6" s="29"/>
      <c r="AJ6" s="1"/>
      <c r="AK6" s="29"/>
      <c r="AL6" s="1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1"/>
      <c r="AX6" s="1"/>
      <c r="AY6" s="1"/>
      <c r="AZ6" s="1"/>
      <c r="BA6" s="29"/>
      <c r="BB6" s="1"/>
      <c r="BC6" s="1"/>
      <c r="BD6" s="1"/>
      <c r="BE6" s="1"/>
      <c r="BF6" s="1"/>
      <c r="BG6" s="1"/>
      <c r="BH6" s="1"/>
      <c r="BI6" s="1"/>
    </row>
    <row r="7" spans="1:103" x14ac:dyDescent="0.25">
      <c r="A7" s="1" t="s">
        <v>21</v>
      </c>
      <c r="B7" s="1" t="s">
        <v>107</v>
      </c>
      <c r="C7" s="30" t="s">
        <v>323</v>
      </c>
      <c r="D7" s="1"/>
      <c r="E7" s="30">
        <v>31402</v>
      </c>
      <c r="F7" s="29"/>
      <c r="G7" s="31">
        <v>44738</v>
      </c>
      <c r="H7" s="1"/>
      <c r="I7" s="1" t="s">
        <v>321</v>
      </c>
      <c r="J7" s="1">
        <v>45</v>
      </c>
      <c r="K7" s="1">
        <v>20</v>
      </c>
      <c r="L7" s="32">
        <v>44823</v>
      </c>
      <c r="M7" s="1" t="s">
        <v>321</v>
      </c>
      <c r="N7" s="1">
        <v>9.2899999999999991</v>
      </c>
      <c r="O7" s="29"/>
      <c r="P7" s="29"/>
      <c r="Q7" s="29"/>
      <c r="R7" s="29"/>
      <c r="S7" s="29"/>
      <c r="T7" s="29"/>
      <c r="U7" s="29"/>
      <c r="V7" s="29"/>
      <c r="W7" s="29"/>
      <c r="X7" s="1">
        <v>38</v>
      </c>
      <c r="Y7" s="33">
        <v>36</v>
      </c>
      <c r="Z7" s="29"/>
      <c r="AA7" s="29"/>
      <c r="AB7" s="29"/>
      <c r="AC7" s="29"/>
      <c r="AD7" s="29"/>
      <c r="AE7" s="29"/>
      <c r="AF7" s="1">
        <v>7.91</v>
      </c>
      <c r="AG7" s="1">
        <v>6.8</v>
      </c>
      <c r="AH7" s="1">
        <v>5.4</v>
      </c>
      <c r="AI7" s="29"/>
      <c r="AJ7" s="1">
        <f t="shared" si="0"/>
        <v>79.411764705882362</v>
      </c>
      <c r="AK7" s="29"/>
      <c r="AL7" s="1">
        <f t="shared" ref="AL7:AL18" si="1">AH7/N7*10000</f>
        <v>5812.7018299246511</v>
      </c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32">
        <v>44823</v>
      </c>
      <c r="AX7" s="1" t="s">
        <v>321</v>
      </c>
      <c r="AY7" s="1">
        <v>9</v>
      </c>
      <c r="AZ7" s="1">
        <v>9</v>
      </c>
      <c r="BA7" s="29"/>
      <c r="BB7" s="1"/>
      <c r="BC7" s="1" t="s">
        <v>322</v>
      </c>
      <c r="BD7" s="1" t="s">
        <v>322</v>
      </c>
      <c r="BE7" s="1"/>
      <c r="BF7" s="1" t="s">
        <v>321</v>
      </c>
      <c r="BG7" s="1"/>
      <c r="BH7" s="1"/>
      <c r="BI7" s="1"/>
    </row>
    <row r="8" spans="1:103" x14ac:dyDescent="0.25">
      <c r="A8" s="1"/>
      <c r="B8" s="1"/>
      <c r="C8" s="30" t="s">
        <v>323</v>
      </c>
      <c r="D8" s="1"/>
      <c r="E8" s="30">
        <v>31713</v>
      </c>
      <c r="F8" s="29"/>
      <c r="G8" s="35">
        <v>44738</v>
      </c>
      <c r="H8" s="1"/>
      <c r="I8" s="1" t="s">
        <v>321</v>
      </c>
      <c r="J8" s="1">
        <v>45</v>
      </c>
      <c r="K8" s="1">
        <v>20</v>
      </c>
      <c r="L8" s="32">
        <v>44823</v>
      </c>
      <c r="M8" s="1" t="s">
        <v>321</v>
      </c>
      <c r="N8" s="1">
        <v>9.2899999999999991</v>
      </c>
      <c r="O8" s="29"/>
      <c r="P8" s="29"/>
      <c r="Q8" s="29"/>
      <c r="R8" s="29"/>
      <c r="S8" s="29"/>
      <c r="T8" s="29"/>
      <c r="U8" s="29"/>
      <c r="V8" s="29"/>
      <c r="W8" s="29"/>
      <c r="X8" s="1">
        <v>40</v>
      </c>
      <c r="Y8" s="33">
        <v>37</v>
      </c>
      <c r="Z8" s="29"/>
      <c r="AA8" s="29"/>
      <c r="AB8" s="29"/>
      <c r="AC8" s="29"/>
      <c r="AD8" s="29"/>
      <c r="AE8" s="29"/>
      <c r="AF8" s="1">
        <v>7.56</v>
      </c>
      <c r="AG8" s="1">
        <v>6.2</v>
      </c>
      <c r="AH8" s="1">
        <v>4.8</v>
      </c>
      <c r="AI8" s="29"/>
      <c r="AJ8" s="1">
        <f t="shared" si="0"/>
        <v>77.41935483870968</v>
      </c>
      <c r="AK8" s="29"/>
      <c r="AL8" s="1">
        <f t="shared" si="1"/>
        <v>5166.8460710441332</v>
      </c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32">
        <v>44823</v>
      </c>
      <c r="AX8" s="1" t="s">
        <v>321</v>
      </c>
      <c r="AY8" s="1">
        <v>9</v>
      </c>
      <c r="AZ8" s="1">
        <v>9</v>
      </c>
      <c r="BA8" s="29"/>
      <c r="BB8" s="1"/>
      <c r="BC8" s="1" t="s">
        <v>322</v>
      </c>
      <c r="BD8" s="1" t="s">
        <v>322</v>
      </c>
      <c r="BE8" s="1"/>
      <c r="BF8" s="1" t="s">
        <v>321</v>
      </c>
      <c r="BG8" s="1"/>
      <c r="BH8" s="1"/>
      <c r="BI8" s="1"/>
    </row>
    <row r="9" spans="1:103" x14ac:dyDescent="0.25">
      <c r="A9" s="1"/>
      <c r="B9" s="1"/>
      <c r="C9" s="30"/>
      <c r="D9" s="1"/>
      <c r="E9" s="30"/>
      <c r="F9" s="29"/>
      <c r="G9" s="35"/>
      <c r="H9" s="1"/>
      <c r="I9" s="1"/>
      <c r="J9" s="1"/>
      <c r="K9" s="1"/>
      <c r="L9" s="1"/>
      <c r="M9" s="1"/>
      <c r="N9" s="1"/>
      <c r="O9" s="29"/>
      <c r="P9" s="29"/>
      <c r="Q9" s="29"/>
      <c r="R9" s="29"/>
      <c r="S9" s="29"/>
      <c r="T9" s="29"/>
      <c r="U9" s="29"/>
      <c r="V9" s="29"/>
      <c r="W9" s="29"/>
      <c r="X9" s="1"/>
      <c r="Y9" s="33"/>
      <c r="Z9" s="29"/>
      <c r="AA9" s="29"/>
      <c r="AB9" s="29"/>
      <c r="AC9" s="29"/>
      <c r="AD9" s="29"/>
      <c r="AE9" s="29"/>
      <c r="AF9" s="1"/>
      <c r="AG9" s="1"/>
      <c r="AH9" s="1"/>
      <c r="AI9" s="29"/>
      <c r="AJ9" s="1"/>
      <c r="AK9" s="29"/>
      <c r="AL9" s="1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1"/>
      <c r="AX9" s="1"/>
      <c r="AY9" s="1"/>
      <c r="AZ9" s="1"/>
      <c r="BA9" s="29"/>
      <c r="BB9" s="1"/>
      <c r="BC9" s="1"/>
      <c r="BD9" s="1"/>
      <c r="BE9" s="1"/>
      <c r="BG9" s="1"/>
      <c r="BH9" s="1"/>
      <c r="BI9" s="1"/>
    </row>
    <row r="10" spans="1:103" x14ac:dyDescent="0.25">
      <c r="A10" s="1" t="s">
        <v>21</v>
      </c>
      <c r="B10" s="1" t="s">
        <v>107</v>
      </c>
      <c r="C10" s="30" t="s">
        <v>324</v>
      </c>
      <c r="D10" s="1"/>
      <c r="E10" s="30">
        <v>31402</v>
      </c>
      <c r="F10" s="29"/>
      <c r="G10" s="35">
        <v>44743</v>
      </c>
      <c r="H10" s="1"/>
      <c r="I10" s="1" t="s">
        <v>321</v>
      </c>
      <c r="J10" s="1">
        <v>45</v>
      </c>
      <c r="K10" s="1">
        <v>20</v>
      </c>
      <c r="L10" s="32">
        <v>44823</v>
      </c>
      <c r="M10" s="1" t="s">
        <v>321</v>
      </c>
      <c r="N10" s="1">
        <v>9.2899999999999991</v>
      </c>
      <c r="O10" s="29"/>
      <c r="P10" s="29"/>
      <c r="Q10" s="29"/>
      <c r="R10" s="29"/>
      <c r="S10" s="29"/>
      <c r="T10" s="29"/>
      <c r="U10" s="29"/>
      <c r="V10" s="29"/>
      <c r="W10" s="29"/>
      <c r="X10" s="1">
        <v>37</v>
      </c>
      <c r="Y10" s="33">
        <v>32</v>
      </c>
      <c r="Z10" s="29"/>
      <c r="AA10" s="29"/>
      <c r="AB10" s="29"/>
      <c r="AC10" s="29"/>
      <c r="AD10" s="29"/>
      <c r="AE10" s="29"/>
      <c r="AF10" s="1">
        <v>8.02</v>
      </c>
      <c r="AG10" s="1">
        <v>6.53</v>
      </c>
      <c r="AH10" s="1">
        <v>5.1100000000000003</v>
      </c>
      <c r="AI10" s="29"/>
      <c r="AJ10" s="1">
        <f t="shared" si="0"/>
        <v>78.254211332312408</v>
      </c>
      <c r="AK10" s="29"/>
      <c r="AL10" s="1">
        <f t="shared" si="1"/>
        <v>5500.5382131324013</v>
      </c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32">
        <v>44823</v>
      </c>
      <c r="AX10" s="1" t="s">
        <v>321</v>
      </c>
      <c r="AY10" s="1">
        <v>9</v>
      </c>
      <c r="AZ10" s="1">
        <v>9</v>
      </c>
      <c r="BA10" s="29"/>
      <c r="BB10" s="1"/>
      <c r="BC10" s="1" t="s">
        <v>322</v>
      </c>
      <c r="BD10" s="1" t="s">
        <v>322</v>
      </c>
      <c r="BE10" s="1"/>
      <c r="BF10" s="1" t="s">
        <v>321</v>
      </c>
      <c r="BG10" s="1"/>
      <c r="BH10" s="1"/>
      <c r="BI10" s="1"/>
    </row>
    <row r="11" spans="1:103" x14ac:dyDescent="0.25">
      <c r="A11" s="1"/>
      <c r="B11" s="1"/>
      <c r="C11" s="30" t="s">
        <v>324</v>
      </c>
      <c r="D11" s="1"/>
      <c r="E11" s="30">
        <v>31713</v>
      </c>
      <c r="F11" s="29"/>
      <c r="G11" s="35">
        <v>44743</v>
      </c>
      <c r="H11" s="1"/>
      <c r="I11" s="1" t="s">
        <v>321</v>
      </c>
      <c r="J11" s="1">
        <v>45</v>
      </c>
      <c r="K11" s="1">
        <v>20</v>
      </c>
      <c r="L11" s="32">
        <v>44823</v>
      </c>
      <c r="M11" s="1" t="s">
        <v>321</v>
      </c>
      <c r="N11" s="1">
        <v>9.2899999999999991</v>
      </c>
      <c r="O11" s="29"/>
      <c r="P11" s="29"/>
      <c r="Q11" s="29"/>
      <c r="R11" s="29"/>
      <c r="S11" s="29"/>
      <c r="T11" s="29"/>
      <c r="U11" s="29"/>
      <c r="V11" s="29"/>
      <c r="W11" s="29"/>
      <c r="X11" s="1">
        <v>34</v>
      </c>
      <c r="Y11" s="33">
        <v>31</v>
      </c>
      <c r="Z11" s="29"/>
      <c r="AA11" s="29"/>
      <c r="AB11" s="29"/>
      <c r="AC11" s="29"/>
      <c r="AD11" s="29"/>
      <c r="AE11" s="29"/>
      <c r="AF11" s="1">
        <v>7.31</v>
      </c>
      <c r="AG11" s="1">
        <v>5.9</v>
      </c>
      <c r="AH11" s="1">
        <v>4.3</v>
      </c>
      <c r="AI11" s="29"/>
      <c r="AJ11" s="1">
        <f t="shared" si="0"/>
        <v>72.881355932203391</v>
      </c>
      <c r="AK11" s="29"/>
      <c r="AL11" s="1">
        <f t="shared" si="1"/>
        <v>4628.6329386437028</v>
      </c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32">
        <v>44823</v>
      </c>
      <c r="AX11" s="1" t="s">
        <v>321</v>
      </c>
      <c r="AY11" s="1">
        <v>9</v>
      </c>
      <c r="AZ11" s="1">
        <v>9</v>
      </c>
      <c r="BA11" s="29"/>
      <c r="BB11" s="1"/>
      <c r="BC11" s="1" t="s">
        <v>322</v>
      </c>
      <c r="BD11" s="1" t="s">
        <v>322</v>
      </c>
      <c r="BE11" s="1"/>
      <c r="BF11" s="1" t="s">
        <v>321</v>
      </c>
      <c r="BG11" s="1"/>
      <c r="BH11" s="1"/>
      <c r="BI11" s="1"/>
    </row>
    <row r="12" spans="1:103" x14ac:dyDescent="0.25">
      <c r="A12" s="1"/>
      <c r="B12" s="1"/>
      <c r="C12" s="30"/>
      <c r="D12" s="1"/>
      <c r="E12" s="30"/>
      <c r="F12" s="29"/>
      <c r="G12" s="35"/>
      <c r="H12" s="1"/>
      <c r="I12" s="1"/>
      <c r="J12" s="1"/>
      <c r="K12" s="1"/>
      <c r="L12" s="1"/>
      <c r="M12" s="1"/>
      <c r="N12" s="1"/>
      <c r="O12" s="29"/>
      <c r="P12" s="29"/>
      <c r="Q12" s="29"/>
      <c r="R12" s="29"/>
      <c r="S12" s="29"/>
      <c r="T12" s="29"/>
      <c r="U12" s="29"/>
      <c r="V12" s="29"/>
      <c r="W12" s="29"/>
      <c r="X12" s="1"/>
      <c r="Y12" s="33"/>
      <c r="Z12" s="29"/>
      <c r="AA12" s="29"/>
      <c r="AB12" s="29"/>
      <c r="AC12" s="29"/>
      <c r="AD12" s="29"/>
      <c r="AE12" s="29"/>
      <c r="AF12" s="1"/>
      <c r="AG12" s="1"/>
      <c r="AH12" s="1"/>
      <c r="AI12" s="29"/>
      <c r="AJ12" s="1"/>
      <c r="AK12" s="29"/>
      <c r="AL12" s="1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1"/>
      <c r="AX12" s="1"/>
      <c r="AY12" s="1"/>
      <c r="AZ12" s="1"/>
      <c r="BA12" s="29"/>
      <c r="BB12" s="1"/>
      <c r="BC12" s="1"/>
      <c r="BD12" s="1"/>
      <c r="BE12" s="1"/>
      <c r="BF12" s="1"/>
      <c r="BG12" s="1"/>
      <c r="BH12" s="1"/>
      <c r="BI12" s="1"/>
    </row>
    <row r="13" spans="1:103" x14ac:dyDescent="0.25">
      <c r="A13" s="1" t="s">
        <v>21</v>
      </c>
      <c r="B13" s="1" t="s">
        <v>107</v>
      </c>
      <c r="C13" s="30" t="s">
        <v>325</v>
      </c>
      <c r="D13" s="1"/>
      <c r="E13" s="30">
        <v>31402</v>
      </c>
      <c r="F13" s="29"/>
      <c r="G13" s="35">
        <v>44742</v>
      </c>
      <c r="H13" s="1"/>
      <c r="I13" s="1" t="s">
        <v>321</v>
      </c>
      <c r="J13" s="1">
        <v>45</v>
      </c>
      <c r="K13" s="1">
        <v>20</v>
      </c>
      <c r="L13" s="32">
        <v>44823</v>
      </c>
      <c r="M13" s="1" t="s">
        <v>321</v>
      </c>
      <c r="N13" s="1">
        <v>9.2899999999999991</v>
      </c>
      <c r="O13" s="29"/>
      <c r="P13" s="29"/>
      <c r="Q13" s="29"/>
      <c r="R13" s="29"/>
      <c r="S13" s="29"/>
      <c r="T13" s="29"/>
      <c r="U13" s="29"/>
      <c r="V13" s="29"/>
      <c r="W13" s="29"/>
      <c r="X13" s="1">
        <v>39</v>
      </c>
      <c r="Y13" s="33">
        <v>34</v>
      </c>
      <c r="Z13" s="29"/>
      <c r="AA13" s="29"/>
      <c r="AB13" s="29"/>
      <c r="AC13" s="29"/>
      <c r="AD13" s="29"/>
      <c r="AE13" s="29"/>
      <c r="AF13" s="1">
        <v>8.3800000000000008</v>
      </c>
      <c r="AG13" s="1">
        <v>6.9</v>
      </c>
      <c r="AH13" s="1">
        <v>5.3</v>
      </c>
      <c r="AI13" s="29"/>
      <c r="AJ13" s="1">
        <f t="shared" si="0"/>
        <v>76.811594202898547</v>
      </c>
      <c r="AK13" s="29"/>
      <c r="AL13" s="1">
        <f t="shared" si="1"/>
        <v>5705.0592034445644</v>
      </c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32">
        <v>44823</v>
      </c>
      <c r="AX13" s="1" t="s">
        <v>321</v>
      </c>
      <c r="AY13" s="1">
        <v>9</v>
      </c>
      <c r="AZ13" s="1">
        <v>9</v>
      </c>
      <c r="BA13" s="29"/>
      <c r="BB13" s="1"/>
      <c r="BC13" s="1" t="s">
        <v>322</v>
      </c>
      <c r="BD13" s="1" t="s">
        <v>322</v>
      </c>
      <c r="BE13" s="1"/>
      <c r="BF13" s="1" t="s">
        <v>321</v>
      </c>
      <c r="BG13" s="1"/>
      <c r="BH13" s="1"/>
      <c r="BI13" s="1"/>
    </row>
    <row r="14" spans="1:103" x14ac:dyDescent="0.25">
      <c r="A14" s="1"/>
      <c r="B14" s="1"/>
      <c r="C14" s="30" t="s">
        <v>325</v>
      </c>
      <c r="D14" s="1"/>
      <c r="E14" s="30">
        <v>31713</v>
      </c>
      <c r="F14" s="29"/>
      <c r="G14" s="35">
        <v>44742</v>
      </c>
      <c r="H14" s="1"/>
      <c r="I14" s="1" t="s">
        <v>321</v>
      </c>
      <c r="J14" s="1">
        <v>45</v>
      </c>
      <c r="K14" s="1">
        <v>20</v>
      </c>
      <c r="L14" s="32">
        <v>44823</v>
      </c>
      <c r="M14" s="1" t="s">
        <v>321</v>
      </c>
      <c r="N14" s="1">
        <v>9.2899999999999991</v>
      </c>
      <c r="O14" s="29"/>
      <c r="P14" s="29"/>
      <c r="Q14" s="29"/>
      <c r="R14" s="29"/>
      <c r="S14" s="29"/>
      <c r="T14" s="29"/>
      <c r="U14" s="29"/>
      <c r="V14" s="29"/>
      <c r="W14" s="29"/>
      <c r="X14" s="1">
        <v>37</v>
      </c>
      <c r="Y14" s="33">
        <v>34</v>
      </c>
      <c r="Z14" s="29"/>
      <c r="AA14" s="29"/>
      <c r="AB14" s="29"/>
      <c r="AC14" s="29"/>
      <c r="AD14" s="29"/>
      <c r="AE14" s="29"/>
      <c r="AF14" s="1">
        <v>7.71</v>
      </c>
      <c r="AG14" s="1">
        <v>6.13</v>
      </c>
      <c r="AH14" s="1">
        <v>4.4000000000000004</v>
      </c>
      <c r="AI14" s="29"/>
      <c r="AJ14" s="1">
        <f>AH14/AG14*100</f>
        <v>71.778140293637847</v>
      </c>
      <c r="AK14" s="29"/>
      <c r="AL14" s="1">
        <f t="shared" si="1"/>
        <v>4736.2755651237894</v>
      </c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32">
        <v>44823</v>
      </c>
      <c r="AX14" s="1" t="s">
        <v>321</v>
      </c>
      <c r="AY14" s="1">
        <v>9</v>
      </c>
      <c r="AZ14" s="1">
        <v>9</v>
      </c>
      <c r="BA14" s="29"/>
      <c r="BB14" s="1"/>
      <c r="BC14" s="1" t="s">
        <v>322</v>
      </c>
      <c r="BD14" s="1" t="s">
        <v>322</v>
      </c>
      <c r="BE14" s="1"/>
      <c r="BF14" s="1" t="s">
        <v>321</v>
      </c>
      <c r="BG14" s="1"/>
      <c r="BH14" s="1"/>
      <c r="BI14" s="1"/>
    </row>
    <row r="15" spans="1:103" x14ac:dyDescent="0.25">
      <c r="A15" s="1"/>
      <c r="B15" s="1"/>
      <c r="C15" s="30"/>
      <c r="D15" s="1"/>
      <c r="E15" s="30"/>
      <c r="F15" s="29"/>
      <c r="G15" s="35"/>
      <c r="H15" s="1"/>
      <c r="I15" s="1"/>
      <c r="J15" s="1"/>
      <c r="K15" s="1"/>
      <c r="L15" s="1"/>
      <c r="M15" s="1"/>
      <c r="N15" s="1"/>
      <c r="O15" s="29"/>
      <c r="P15" s="29"/>
      <c r="Q15" s="29"/>
      <c r="R15" s="29"/>
      <c r="S15" s="29"/>
      <c r="T15" s="29"/>
      <c r="U15" s="29"/>
      <c r="V15" s="29"/>
      <c r="W15" s="29"/>
      <c r="X15" s="1"/>
      <c r="Y15" s="33"/>
      <c r="Z15" s="29"/>
      <c r="AA15" s="29"/>
      <c r="AB15" s="29"/>
      <c r="AC15" s="29"/>
      <c r="AD15" s="29"/>
      <c r="AE15" s="29"/>
      <c r="AF15" s="1"/>
      <c r="AG15" s="1"/>
      <c r="AH15" s="1"/>
      <c r="AI15" s="29"/>
      <c r="AJ15" s="1"/>
      <c r="AK15" s="29"/>
      <c r="AL15" s="1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1"/>
      <c r="AX15" s="1"/>
      <c r="AY15" s="1"/>
      <c r="AZ15" s="1"/>
      <c r="BA15" s="29"/>
      <c r="BB15" s="1"/>
      <c r="BC15" s="1"/>
      <c r="BD15" s="1"/>
      <c r="BE15" s="1"/>
      <c r="BF15" s="1"/>
      <c r="BG15" s="1"/>
      <c r="BH15" s="1"/>
      <c r="BI15" s="1"/>
    </row>
    <row r="16" spans="1:103" x14ac:dyDescent="0.25">
      <c r="A16" s="1" t="s">
        <v>21</v>
      </c>
      <c r="B16" s="1" t="s">
        <v>107</v>
      </c>
      <c r="C16" s="30" t="s">
        <v>326</v>
      </c>
      <c r="D16" s="1"/>
      <c r="E16" s="30">
        <v>31713</v>
      </c>
      <c r="F16" s="29"/>
      <c r="G16" s="35">
        <v>44745</v>
      </c>
      <c r="H16" s="1"/>
      <c r="I16" s="1" t="s">
        <v>321</v>
      </c>
      <c r="J16" s="1">
        <v>40</v>
      </c>
      <c r="K16" s="1">
        <v>15</v>
      </c>
      <c r="L16" s="32">
        <v>44823</v>
      </c>
      <c r="M16" s="1" t="s">
        <v>321</v>
      </c>
      <c r="N16" s="1">
        <v>9.2899999999999991</v>
      </c>
      <c r="O16" s="29"/>
      <c r="P16" s="29"/>
      <c r="Q16" s="29"/>
      <c r="R16" s="29"/>
      <c r="S16" s="29"/>
      <c r="T16" s="29"/>
      <c r="U16" s="29"/>
      <c r="V16" s="29"/>
      <c r="W16" s="29"/>
      <c r="X16" s="1">
        <v>35</v>
      </c>
      <c r="Y16" s="33">
        <v>30</v>
      </c>
      <c r="Z16" s="29"/>
      <c r="AA16" s="29"/>
      <c r="AB16" s="29"/>
      <c r="AC16" s="29"/>
      <c r="AD16" s="29"/>
      <c r="AE16" s="29"/>
      <c r="AF16" s="1">
        <v>7.9</v>
      </c>
      <c r="AG16" s="1">
        <v>6.3</v>
      </c>
      <c r="AH16" s="1">
        <v>5.12</v>
      </c>
      <c r="AI16" s="29"/>
      <c r="AJ16" s="1">
        <f t="shared" si="0"/>
        <v>81.269841269841265</v>
      </c>
      <c r="AK16" s="29"/>
      <c r="AL16" s="1">
        <f t="shared" si="1"/>
        <v>5511.3024757804096</v>
      </c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32">
        <v>44823</v>
      </c>
      <c r="AX16" s="1" t="s">
        <v>321</v>
      </c>
      <c r="AY16" s="1">
        <v>9</v>
      </c>
      <c r="AZ16" s="1">
        <v>9</v>
      </c>
      <c r="BA16" s="29"/>
      <c r="BB16" s="1"/>
      <c r="BC16" s="1" t="s">
        <v>322</v>
      </c>
      <c r="BD16" s="1" t="s">
        <v>322</v>
      </c>
      <c r="BE16" s="1"/>
      <c r="BF16" s="1" t="s">
        <v>321</v>
      </c>
      <c r="BG16" s="1"/>
      <c r="BH16" s="1"/>
      <c r="BI16" s="1"/>
    </row>
    <row r="17" spans="1:61" x14ac:dyDescent="0.25">
      <c r="A17" s="1"/>
      <c r="B17" s="1"/>
      <c r="C17" s="30"/>
      <c r="D17" s="1"/>
      <c r="E17" s="30"/>
      <c r="F17" s="29"/>
      <c r="G17" s="35"/>
      <c r="H17" s="1"/>
      <c r="I17" s="1"/>
      <c r="J17" s="1"/>
      <c r="K17" s="1"/>
      <c r="M17" s="1"/>
      <c r="N17" s="1"/>
      <c r="O17" s="29"/>
      <c r="P17" s="29"/>
      <c r="Q17" s="29"/>
      <c r="R17" s="29"/>
      <c r="S17" s="29"/>
      <c r="T17" s="29"/>
      <c r="U17" s="29"/>
      <c r="V17" s="29"/>
      <c r="W17" s="29"/>
      <c r="X17" s="1"/>
      <c r="Y17" s="33"/>
      <c r="Z17" s="29"/>
      <c r="AA17" s="29"/>
      <c r="AB17" s="29"/>
      <c r="AC17" s="29"/>
      <c r="AD17" s="29"/>
      <c r="AE17" s="29"/>
      <c r="AF17" s="1"/>
      <c r="AG17" s="1"/>
      <c r="AH17" s="1"/>
      <c r="AI17" s="29"/>
      <c r="AJ17" s="1"/>
      <c r="AK17" s="29"/>
      <c r="AL17" s="1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1"/>
      <c r="AY17" s="1"/>
      <c r="AZ17" s="1"/>
      <c r="BA17" s="29"/>
      <c r="BB17" s="1"/>
      <c r="BC17" s="1"/>
      <c r="BD17" s="1"/>
      <c r="BE17" s="1"/>
      <c r="BF17" s="1"/>
      <c r="BG17" s="1"/>
      <c r="BH17" s="1"/>
      <c r="BI17" s="1"/>
    </row>
    <row r="18" spans="1:61" x14ac:dyDescent="0.25">
      <c r="A18" s="1" t="s">
        <v>21</v>
      </c>
      <c r="B18" s="1" t="s">
        <v>107</v>
      </c>
      <c r="C18" s="30" t="s">
        <v>327</v>
      </c>
      <c r="D18" s="1"/>
      <c r="E18" s="30">
        <v>31713</v>
      </c>
      <c r="F18" s="29"/>
      <c r="G18" s="35">
        <v>44739</v>
      </c>
      <c r="H18" s="1"/>
      <c r="I18" s="1" t="s">
        <v>321</v>
      </c>
      <c r="J18" s="1">
        <v>40</v>
      </c>
      <c r="K18" s="1">
        <v>15</v>
      </c>
      <c r="L18" s="32">
        <v>44823</v>
      </c>
      <c r="M18" s="1" t="s">
        <v>321</v>
      </c>
      <c r="N18" s="1">
        <v>9.2899999999999991</v>
      </c>
      <c r="O18" s="29"/>
      <c r="P18" s="29"/>
      <c r="Q18" s="29"/>
      <c r="R18" s="29"/>
      <c r="S18" s="29"/>
      <c r="T18" s="29"/>
      <c r="U18" s="29"/>
      <c r="V18" s="29"/>
      <c r="W18" s="29"/>
      <c r="X18" s="1">
        <v>40</v>
      </c>
      <c r="Y18" s="33">
        <v>35</v>
      </c>
      <c r="Z18" s="29"/>
      <c r="AA18" s="29"/>
      <c r="AB18" s="29"/>
      <c r="AC18" s="29"/>
      <c r="AD18" s="29"/>
      <c r="AE18" s="29"/>
      <c r="AF18" s="1">
        <v>7.4</v>
      </c>
      <c r="AG18" s="1">
        <v>6.17</v>
      </c>
      <c r="AH18" s="1">
        <v>4.8099999999999996</v>
      </c>
      <c r="AI18" s="29"/>
      <c r="AJ18" s="1">
        <f t="shared" si="0"/>
        <v>77.957860615883305</v>
      </c>
      <c r="AK18" s="29"/>
      <c r="AL18" s="1">
        <f t="shared" si="1"/>
        <v>5177.6103336921424</v>
      </c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32">
        <v>44823</v>
      </c>
      <c r="AX18" s="1" t="s">
        <v>321</v>
      </c>
      <c r="AY18" s="1">
        <v>9</v>
      </c>
      <c r="AZ18" s="1">
        <v>9</v>
      </c>
      <c r="BA18" s="29"/>
      <c r="BB18" s="1"/>
      <c r="BC18" s="1" t="s">
        <v>322</v>
      </c>
      <c r="BD18" s="1" t="s">
        <v>322</v>
      </c>
      <c r="BE18" s="1"/>
      <c r="BF18" s="1" t="s">
        <v>321</v>
      </c>
      <c r="BG18" s="1"/>
      <c r="BH18" s="1"/>
      <c r="BI18" s="1"/>
    </row>
    <row r="19" spans="1:61" x14ac:dyDescent="0.25">
      <c r="A19" s="1"/>
      <c r="B19" s="1"/>
      <c r="C19" s="30"/>
      <c r="D19" s="1"/>
      <c r="E19" s="30"/>
      <c r="F19" s="29"/>
      <c r="G19" s="35"/>
      <c r="H19" s="1"/>
      <c r="I19" s="1"/>
      <c r="J19" s="1"/>
      <c r="K19" s="1"/>
      <c r="L19" s="1"/>
      <c r="M19" s="1"/>
      <c r="N19" s="1"/>
      <c r="O19" s="29"/>
      <c r="P19" s="29"/>
      <c r="Q19" s="29"/>
      <c r="R19" s="29"/>
      <c r="S19" s="29"/>
      <c r="T19" s="29"/>
      <c r="U19" s="29"/>
      <c r="V19" s="29"/>
      <c r="W19" s="29"/>
      <c r="X19" s="1"/>
      <c r="Y19" s="33"/>
      <c r="Z19" s="29"/>
      <c r="AA19" s="29"/>
      <c r="AB19" s="29"/>
      <c r="AC19" s="29"/>
      <c r="AD19" s="29"/>
      <c r="AE19" s="29"/>
      <c r="AF19" s="1"/>
      <c r="AG19" s="1"/>
      <c r="AH19" s="1"/>
      <c r="AI19" s="29"/>
      <c r="AJ19" s="1"/>
      <c r="AK19" s="29"/>
      <c r="AL19" s="1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1"/>
      <c r="AX19" s="1"/>
      <c r="AY19" s="1"/>
      <c r="AZ19" s="1"/>
      <c r="BA19" s="29"/>
      <c r="BB19" s="1"/>
      <c r="BC19" s="1"/>
      <c r="BD19" s="1"/>
      <c r="BE19" s="1"/>
      <c r="BF19" s="1"/>
      <c r="BG19" s="1"/>
      <c r="BH19" s="1"/>
      <c r="BI19" s="1"/>
    </row>
    <row r="20" spans="1:61" x14ac:dyDescent="0.25">
      <c r="A20" s="1"/>
      <c r="B20" s="1"/>
      <c r="C20" s="30"/>
      <c r="D20" s="1"/>
      <c r="E20" s="30"/>
      <c r="F20" s="29"/>
      <c r="G20" s="35"/>
      <c r="H20" s="1"/>
      <c r="I20" s="1"/>
      <c r="J20" s="1"/>
      <c r="K20" s="1"/>
      <c r="L20" s="1"/>
      <c r="M20" s="1"/>
      <c r="N20" s="1"/>
      <c r="O20" s="29"/>
      <c r="P20" s="29"/>
      <c r="Q20" s="29"/>
      <c r="R20" s="29"/>
      <c r="S20" s="29"/>
      <c r="T20" s="29"/>
      <c r="U20" s="29"/>
      <c r="V20" s="29"/>
      <c r="W20" s="29"/>
      <c r="X20" s="1"/>
      <c r="Y20" s="33"/>
      <c r="Z20" s="29"/>
      <c r="AA20" s="29"/>
      <c r="AB20" s="29"/>
      <c r="AC20" s="29"/>
      <c r="AD20" s="29"/>
      <c r="AE20" s="29"/>
      <c r="AF20" s="1"/>
      <c r="AG20" s="1"/>
      <c r="AH20" s="1"/>
      <c r="AI20" s="29"/>
      <c r="AJ20" s="1"/>
      <c r="AK20" s="29"/>
      <c r="AL20" s="1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1"/>
      <c r="AX20" s="1"/>
      <c r="AY20" s="1"/>
      <c r="AZ20" s="1"/>
      <c r="BA20" s="29"/>
      <c r="BB20" s="1"/>
      <c r="BC20" s="1"/>
      <c r="BD20" s="1"/>
      <c r="BE20" s="1"/>
      <c r="BF20" s="1"/>
      <c r="BG20" s="1"/>
      <c r="BH20" s="1"/>
      <c r="BI20" s="1"/>
    </row>
    <row r="21" spans="1:61" x14ac:dyDescent="0.25">
      <c r="A21" s="1"/>
      <c r="B21" s="1"/>
      <c r="C21" s="30"/>
      <c r="D21" s="1"/>
      <c r="E21" s="30"/>
      <c r="F21" s="29"/>
      <c r="G21" s="35"/>
      <c r="H21" s="1"/>
      <c r="I21" s="1"/>
      <c r="J21" s="1"/>
      <c r="K21" s="1"/>
      <c r="L21" s="1"/>
      <c r="M21" s="1"/>
      <c r="N21" s="1"/>
      <c r="O21" s="29"/>
      <c r="P21" s="29"/>
      <c r="Q21" s="29"/>
      <c r="R21" s="29"/>
      <c r="S21" s="29"/>
      <c r="T21" s="29"/>
      <c r="U21" s="29"/>
      <c r="V21" s="29"/>
      <c r="W21" s="29"/>
      <c r="X21" s="1"/>
      <c r="Y21" s="33"/>
      <c r="Z21" s="29"/>
      <c r="AA21" s="29"/>
      <c r="AB21" s="29"/>
      <c r="AC21" s="29"/>
      <c r="AD21" s="29"/>
      <c r="AE21" s="29"/>
      <c r="AF21" s="1"/>
      <c r="AG21" s="1"/>
      <c r="AH21" s="1"/>
      <c r="AI21" s="29"/>
      <c r="AJ21" s="1"/>
      <c r="AK21" s="29"/>
      <c r="AL21" s="1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1"/>
      <c r="AX21" s="1"/>
      <c r="AY21" s="1"/>
      <c r="AZ21" s="1"/>
      <c r="BA21" s="29"/>
      <c r="BB21" s="1"/>
      <c r="BC21" s="1"/>
      <c r="BD21" s="1"/>
      <c r="BE21" s="1"/>
      <c r="BF21" s="1"/>
      <c r="BG21" s="1"/>
      <c r="BH21" s="1"/>
      <c r="BI21" s="1"/>
    </row>
    <row r="22" spans="1:61" x14ac:dyDescent="0.25">
      <c r="A22" s="1"/>
      <c r="B22" s="1"/>
      <c r="C22" s="30"/>
      <c r="D22" s="1"/>
      <c r="E22" s="30"/>
      <c r="F22" s="29"/>
      <c r="G22" s="35"/>
      <c r="H22" s="1"/>
      <c r="I22" s="1"/>
      <c r="J22" s="1"/>
      <c r="K22" s="1"/>
      <c r="L22" s="1"/>
      <c r="M22" s="1"/>
      <c r="N22" s="1"/>
      <c r="O22" s="29"/>
      <c r="P22" s="29"/>
      <c r="Q22" s="29"/>
      <c r="R22" s="29"/>
      <c r="S22" s="29"/>
      <c r="T22" s="29"/>
      <c r="U22" s="29"/>
      <c r="V22" s="29"/>
      <c r="W22" s="29"/>
      <c r="X22" s="1"/>
      <c r="Y22" s="33"/>
      <c r="Z22" s="29"/>
      <c r="AA22" s="29"/>
      <c r="AB22" s="29"/>
      <c r="AC22" s="29"/>
      <c r="AD22" s="29"/>
      <c r="AE22" s="29"/>
      <c r="AF22" s="1"/>
      <c r="AG22" s="1"/>
      <c r="AH22" s="1"/>
      <c r="AI22" s="29"/>
      <c r="AJ22" s="1"/>
      <c r="AK22" s="29"/>
      <c r="AL22" s="1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1"/>
      <c r="AX22" s="1"/>
      <c r="AY22" s="1"/>
      <c r="AZ22" s="1"/>
      <c r="BA22" s="29"/>
      <c r="BB22" s="1"/>
      <c r="BC22" s="1"/>
      <c r="BD22" s="1"/>
      <c r="BE22" s="1"/>
      <c r="BF22" s="1"/>
      <c r="BG22" s="1"/>
      <c r="BH22" s="1"/>
      <c r="BI22" s="1"/>
    </row>
    <row r="23" spans="1:61" x14ac:dyDescent="0.25">
      <c r="A23" s="1"/>
      <c r="B23" s="1"/>
      <c r="C23" s="30"/>
      <c r="D23" s="1"/>
      <c r="E23" s="30"/>
      <c r="F23" s="29"/>
      <c r="G23" s="35"/>
      <c r="H23" s="1"/>
      <c r="I23" s="1"/>
      <c r="J23" s="1"/>
      <c r="K23" s="1"/>
      <c r="L23" s="1"/>
      <c r="M23" s="1"/>
      <c r="N23" s="1"/>
      <c r="O23" s="29"/>
      <c r="P23" s="29"/>
      <c r="Q23" s="29"/>
      <c r="R23" s="29"/>
      <c r="S23" s="29"/>
      <c r="T23" s="29"/>
      <c r="U23" s="29"/>
      <c r="V23" s="29"/>
      <c r="W23" s="29"/>
      <c r="X23" s="1"/>
      <c r="Y23" s="33"/>
      <c r="Z23" s="29"/>
      <c r="AA23" s="29"/>
      <c r="AB23" s="29"/>
      <c r="AC23" s="29"/>
      <c r="AD23" s="29"/>
      <c r="AE23" s="29"/>
      <c r="AF23" s="1"/>
      <c r="AG23" s="1"/>
      <c r="AH23" s="1"/>
      <c r="AI23" s="29"/>
      <c r="AJ23" s="1"/>
      <c r="AK23" s="29"/>
      <c r="AL23" s="1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1"/>
      <c r="AX23" s="1"/>
      <c r="AY23" s="1"/>
      <c r="AZ23" s="1"/>
      <c r="BA23" s="29"/>
      <c r="BB23" s="1"/>
      <c r="BC23" s="1"/>
      <c r="BD23" s="1"/>
      <c r="BE23" s="1"/>
      <c r="BF23" s="1"/>
      <c r="BG23" s="1"/>
      <c r="BH23" s="1"/>
      <c r="BI23" s="1"/>
    </row>
    <row r="24" spans="1:61" x14ac:dyDescent="0.25">
      <c r="A24" s="1"/>
      <c r="B24" s="1"/>
      <c r="C24" s="30"/>
      <c r="D24" s="1"/>
      <c r="E24" s="30"/>
      <c r="F24" s="29"/>
      <c r="G24" s="32"/>
      <c r="H24" s="1"/>
      <c r="I24" s="1"/>
      <c r="J24" s="1"/>
      <c r="K24" s="1"/>
      <c r="L24" s="1"/>
      <c r="M24" s="1"/>
      <c r="N24" s="1"/>
      <c r="O24" s="29"/>
      <c r="P24" s="29"/>
      <c r="Q24" s="29"/>
      <c r="R24" s="29"/>
      <c r="S24" s="29"/>
      <c r="T24" s="29"/>
      <c r="U24" s="29"/>
      <c r="V24" s="29"/>
      <c r="W24" s="29"/>
      <c r="X24" s="1"/>
      <c r="Y24" s="33"/>
      <c r="Z24" s="29"/>
      <c r="AA24" s="29"/>
      <c r="AB24" s="29"/>
      <c r="AC24" s="29"/>
      <c r="AD24" s="29"/>
      <c r="AE24" s="29"/>
      <c r="AF24" s="1"/>
      <c r="AG24" s="1"/>
      <c r="AH24" s="1"/>
      <c r="AI24" s="29"/>
      <c r="AJ24" s="1"/>
      <c r="AK24" s="29"/>
      <c r="AL24" s="1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1"/>
      <c r="AX24" s="1"/>
      <c r="AY24" s="1"/>
      <c r="AZ24" s="1"/>
      <c r="BA24" s="29"/>
      <c r="BB24" s="1"/>
      <c r="BC24" s="1"/>
      <c r="BD24" s="1"/>
      <c r="BE24" s="1"/>
      <c r="BF24" s="1"/>
      <c r="BG24" s="1"/>
      <c r="BH24" s="1"/>
      <c r="BI24" s="1"/>
    </row>
    <row r="25" spans="1:61" x14ac:dyDescent="0.25">
      <c r="A25" s="1"/>
      <c r="B25" s="1"/>
      <c r="C25" s="30"/>
      <c r="D25" s="1"/>
      <c r="E25" s="30"/>
      <c r="F25" s="1"/>
      <c r="G25" s="32"/>
      <c r="H25" s="1"/>
      <c r="I25" s="1"/>
      <c r="J25" s="1"/>
      <c r="K25" s="1"/>
      <c r="L25" s="1"/>
      <c r="M25" s="1"/>
      <c r="N25" s="1"/>
      <c r="O25" s="29"/>
      <c r="P25" s="29"/>
      <c r="Q25" s="29"/>
      <c r="R25" s="29"/>
      <c r="S25" s="29"/>
      <c r="T25" s="29"/>
      <c r="U25" s="29"/>
      <c r="V25" s="29"/>
      <c r="W25" s="29"/>
      <c r="X25" s="1"/>
      <c r="Y25" s="1"/>
      <c r="Z25" s="29"/>
      <c r="AA25" s="29"/>
      <c r="AB25" s="29"/>
      <c r="AC25" s="29"/>
      <c r="AD25" s="29"/>
      <c r="AE25" s="29"/>
      <c r="AF25" s="1"/>
      <c r="AG25" s="1"/>
      <c r="AH25" s="1"/>
      <c r="AI25" s="29"/>
      <c r="AJ25" s="1"/>
      <c r="AK25" s="1"/>
      <c r="AL25" s="1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1"/>
      <c r="AX25" s="1"/>
      <c r="AY25" s="1"/>
      <c r="AZ25" s="1"/>
      <c r="BA25" s="29"/>
      <c r="BB25" s="1"/>
      <c r="BC25" s="1"/>
      <c r="BD25" s="1"/>
      <c r="BE25" s="1"/>
      <c r="BF25" s="1"/>
      <c r="BG25" s="1"/>
      <c r="BH25" s="1"/>
      <c r="BI25" s="1"/>
    </row>
    <row r="26" spans="1:61" x14ac:dyDescent="0.25">
      <c r="A26" s="1"/>
      <c r="B26" s="1"/>
      <c r="C26" s="30"/>
      <c r="D26" s="1"/>
      <c r="E26" s="30"/>
      <c r="F26" s="1"/>
      <c r="G26" s="32"/>
      <c r="H26" s="1"/>
      <c r="I26" s="1"/>
      <c r="J26" s="1"/>
      <c r="K26" s="1"/>
      <c r="L26" s="1"/>
      <c r="M26" s="1"/>
      <c r="N26" s="1"/>
      <c r="O26" s="29"/>
      <c r="P26" s="29"/>
      <c r="Q26" s="29"/>
      <c r="R26" s="29"/>
      <c r="S26" s="29"/>
      <c r="T26" s="29"/>
      <c r="U26" s="29"/>
      <c r="V26" s="29"/>
      <c r="W26" s="29"/>
      <c r="X26" s="1"/>
      <c r="Y26" s="1"/>
      <c r="Z26" s="29"/>
      <c r="AA26" s="29"/>
      <c r="AB26" s="29"/>
      <c r="AC26" s="29"/>
      <c r="AD26" s="29"/>
      <c r="AE26" s="29"/>
      <c r="AF26" s="1"/>
      <c r="AG26" s="1"/>
      <c r="AH26" s="1"/>
      <c r="AI26" s="29"/>
      <c r="AJ26" s="1"/>
      <c r="AK26" s="1"/>
      <c r="AL26" s="1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1"/>
      <c r="AX26" s="1"/>
      <c r="AY26" s="1"/>
      <c r="AZ26" s="1"/>
      <c r="BA26" s="29"/>
      <c r="BB26" s="1"/>
      <c r="BC26" s="1"/>
      <c r="BD26" s="1"/>
      <c r="BE26" s="1"/>
      <c r="BF26" s="1"/>
      <c r="BG26" s="1"/>
      <c r="BH26" s="1"/>
      <c r="BI26" s="1"/>
    </row>
    <row r="27" spans="1:61" x14ac:dyDescent="0.25">
      <c r="A27" s="1"/>
      <c r="B27" s="1"/>
      <c r="C27" s="1"/>
      <c r="D27" s="1"/>
      <c r="E27" s="36"/>
      <c r="F27" s="1"/>
      <c r="G27" s="1"/>
      <c r="H27" s="1"/>
      <c r="I27" s="1"/>
      <c r="J27" s="1"/>
      <c r="K27" s="1"/>
      <c r="L27" s="1"/>
      <c r="M27" s="1"/>
      <c r="N27" s="1"/>
      <c r="O27" s="29"/>
      <c r="P27" s="29"/>
      <c r="Q27" s="29"/>
      <c r="R27" s="29"/>
      <c r="S27" s="29"/>
      <c r="T27" s="29"/>
      <c r="U27" s="29"/>
      <c r="V27" s="29"/>
      <c r="W27" s="29"/>
      <c r="X27" s="1"/>
      <c r="Y27" s="1"/>
      <c r="Z27" s="29"/>
      <c r="AA27" s="29"/>
      <c r="AB27" s="29"/>
      <c r="AC27" s="29"/>
      <c r="AD27" s="29"/>
      <c r="AE27" s="29"/>
      <c r="AF27" s="1"/>
      <c r="AG27" s="1"/>
      <c r="AH27" s="1"/>
      <c r="AI27" s="29"/>
      <c r="AJ27" s="1"/>
      <c r="AK27" s="1"/>
      <c r="AL27" s="1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1"/>
      <c r="AX27" s="1"/>
      <c r="AY27" s="1"/>
      <c r="AZ27" s="1"/>
      <c r="BA27" s="29"/>
      <c r="BB27" s="1"/>
      <c r="BC27" s="1"/>
      <c r="BD27" s="1"/>
      <c r="BE27" s="1"/>
      <c r="BF27" s="1"/>
      <c r="BG27" s="1"/>
      <c r="BH27" s="1"/>
      <c r="BI27" s="1"/>
    </row>
    <row r="28" spans="1:61" x14ac:dyDescent="0.25">
      <c r="A28" s="1"/>
      <c r="B28" s="1"/>
      <c r="C28" s="1"/>
      <c r="D28" s="1"/>
      <c r="E28" s="36"/>
      <c r="F28" s="1"/>
      <c r="G28" s="1"/>
      <c r="H28" s="1"/>
      <c r="I28" s="1"/>
      <c r="J28" s="1"/>
      <c r="K28" s="1"/>
      <c r="L28" s="1"/>
      <c r="M28" s="1"/>
      <c r="N28" s="1"/>
      <c r="O28" s="29"/>
      <c r="P28" s="29"/>
      <c r="Q28" s="29"/>
      <c r="R28" s="29"/>
      <c r="S28" s="29"/>
      <c r="T28" s="29"/>
      <c r="U28" s="29"/>
      <c r="V28" s="29"/>
      <c r="W28" s="29"/>
      <c r="X28" s="1"/>
      <c r="Y28" s="1"/>
      <c r="Z28" s="29"/>
      <c r="AA28" s="29"/>
      <c r="AB28" s="29"/>
      <c r="AC28" s="29"/>
      <c r="AD28" s="29"/>
      <c r="AE28" s="29"/>
      <c r="AF28" s="1"/>
      <c r="AG28" s="1"/>
      <c r="AH28" s="1"/>
      <c r="AI28" s="29"/>
      <c r="AJ28" s="1"/>
      <c r="AK28" s="1"/>
      <c r="AL28" s="1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1"/>
      <c r="AX28" s="1"/>
      <c r="AY28" s="1"/>
      <c r="AZ28" s="1"/>
      <c r="BA28" s="29"/>
      <c r="BB28" s="1"/>
      <c r="BC28" s="1"/>
      <c r="BD28" s="1"/>
      <c r="BE28" s="1"/>
      <c r="BF28" s="1"/>
      <c r="BG28" s="1"/>
      <c r="BH28" s="1"/>
      <c r="BI28" s="1"/>
    </row>
    <row r="29" spans="1:61" x14ac:dyDescent="0.25">
      <c r="A29" s="1"/>
      <c r="B29" s="1"/>
      <c r="C29" s="1"/>
      <c r="D29" s="1"/>
      <c r="E29" s="36"/>
      <c r="F29" s="1"/>
      <c r="G29" s="1"/>
      <c r="H29" s="1"/>
      <c r="I29" s="1"/>
      <c r="J29" s="1"/>
      <c r="K29" s="1"/>
      <c r="L29" s="1"/>
      <c r="M29" s="1"/>
      <c r="N29" s="1"/>
      <c r="O29" s="29"/>
      <c r="P29" s="29"/>
      <c r="Q29" s="29"/>
      <c r="R29" s="29"/>
      <c r="S29" s="29"/>
      <c r="T29" s="29"/>
      <c r="U29" s="29"/>
      <c r="V29" s="29"/>
      <c r="W29" s="29"/>
      <c r="X29" s="1"/>
      <c r="Y29" s="1"/>
      <c r="Z29" s="29"/>
      <c r="AA29" s="29"/>
      <c r="AB29" s="29"/>
      <c r="AC29" s="29"/>
      <c r="AD29" s="29"/>
      <c r="AE29" s="29"/>
      <c r="AF29" s="1"/>
      <c r="AG29" s="1"/>
      <c r="AH29" s="1"/>
      <c r="AI29" s="29"/>
      <c r="AJ29" s="1"/>
      <c r="AK29" s="1"/>
      <c r="AL29" s="1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1"/>
      <c r="AX29" s="1"/>
      <c r="AY29" s="1"/>
      <c r="AZ29" s="1"/>
      <c r="BA29" s="29"/>
      <c r="BB29" s="1"/>
      <c r="BC29" s="1"/>
      <c r="BD29" s="1"/>
      <c r="BE29" s="1"/>
      <c r="BF29" s="1"/>
      <c r="BG29" s="1"/>
      <c r="BH29" s="1"/>
      <c r="BI29" s="1"/>
    </row>
    <row r="30" spans="1:61" x14ac:dyDescent="0.25">
      <c r="A30" s="1"/>
      <c r="B30" s="1"/>
      <c r="C30" s="1"/>
      <c r="D30" s="1"/>
      <c r="E30" s="36"/>
      <c r="F30" s="1"/>
      <c r="G30" s="1"/>
      <c r="H30" s="1"/>
      <c r="I30" s="1"/>
      <c r="J30" s="1"/>
      <c r="K30" s="1"/>
      <c r="L30" s="1"/>
      <c r="M30" s="1"/>
      <c r="N30" s="1"/>
      <c r="O30" s="29"/>
      <c r="P30" s="29"/>
      <c r="Q30" s="29"/>
      <c r="R30" s="29"/>
      <c r="S30" s="29"/>
      <c r="T30" s="29"/>
      <c r="U30" s="29"/>
      <c r="V30" s="29"/>
      <c r="W30" s="29"/>
      <c r="X30" s="1"/>
      <c r="Y30" s="1"/>
      <c r="Z30" s="29"/>
      <c r="AA30" s="29"/>
      <c r="AB30" s="29"/>
      <c r="AC30" s="29"/>
      <c r="AD30" s="29"/>
      <c r="AE30" s="29"/>
      <c r="AF30" s="1"/>
      <c r="AG30" s="1"/>
      <c r="AH30" s="1"/>
      <c r="AI30" s="29"/>
      <c r="AJ30" s="1"/>
      <c r="AK30" s="1"/>
      <c r="AL30" s="1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1"/>
      <c r="AX30" s="1"/>
      <c r="AY30" s="1"/>
      <c r="AZ30" s="1"/>
      <c r="BA30" s="29"/>
      <c r="BB30" s="1"/>
      <c r="BC30" s="1"/>
      <c r="BD30" s="1"/>
      <c r="BE30" s="1"/>
      <c r="BF30" s="1"/>
      <c r="BG30" s="1"/>
      <c r="BH30" s="1"/>
      <c r="BI30" s="1"/>
    </row>
    <row r="31" spans="1:61" x14ac:dyDescent="0.25">
      <c r="A31" s="1"/>
      <c r="B31" s="1"/>
      <c r="C31" s="1"/>
      <c r="D31" s="1"/>
      <c r="E31" s="36"/>
      <c r="F31" s="1"/>
      <c r="G31" s="1"/>
      <c r="H31" s="1"/>
      <c r="I31" s="1"/>
      <c r="J31" s="1"/>
      <c r="K31" s="1"/>
      <c r="L31" s="1"/>
      <c r="M31" s="1"/>
      <c r="N31" s="1"/>
      <c r="O31" s="29"/>
      <c r="P31" s="29"/>
      <c r="Q31" s="29"/>
      <c r="R31" s="29"/>
      <c r="S31" s="29"/>
      <c r="T31" s="29"/>
      <c r="U31" s="29"/>
      <c r="V31" s="29"/>
      <c r="W31" s="29"/>
      <c r="X31" s="1"/>
      <c r="Y31" s="1"/>
      <c r="Z31" s="29"/>
      <c r="AA31" s="29"/>
      <c r="AB31" s="29"/>
      <c r="AC31" s="29"/>
      <c r="AD31" s="29"/>
      <c r="AE31" s="29"/>
      <c r="AF31" s="1"/>
      <c r="AG31" s="1"/>
      <c r="AH31" s="1"/>
      <c r="AI31" s="29"/>
      <c r="AJ31" s="1"/>
      <c r="AK31" s="1"/>
      <c r="AL31" s="1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1"/>
      <c r="AX31" s="1"/>
      <c r="AY31" s="1"/>
      <c r="AZ31" s="1"/>
      <c r="BA31" s="29"/>
      <c r="BB31" s="1"/>
      <c r="BC31" s="1"/>
      <c r="BD31" s="1"/>
      <c r="BE31" s="1"/>
      <c r="BF31" s="1"/>
      <c r="BG31" s="1"/>
      <c r="BH31" s="1"/>
      <c r="BI31" s="1"/>
    </row>
    <row r="32" spans="1:61" x14ac:dyDescent="0.25">
      <c r="A32" s="1"/>
      <c r="B32" s="1"/>
      <c r="C32" s="1"/>
      <c r="D32" s="1"/>
      <c r="E32" s="36"/>
      <c r="F32" s="1"/>
      <c r="G32" s="1"/>
      <c r="H32" s="1"/>
      <c r="I32" s="1"/>
      <c r="J32" s="1"/>
      <c r="K32" s="1"/>
      <c r="L32" s="1"/>
      <c r="M32" s="1"/>
      <c r="N32" s="1"/>
      <c r="O32" s="29"/>
      <c r="P32" s="29"/>
      <c r="Q32" s="29"/>
      <c r="R32" s="29"/>
      <c r="S32" s="29"/>
      <c r="T32" s="29"/>
      <c r="U32" s="29"/>
      <c r="V32" s="29"/>
      <c r="W32" s="29"/>
      <c r="X32" s="1"/>
      <c r="Y32" s="1"/>
      <c r="Z32" s="29"/>
      <c r="AA32" s="29"/>
      <c r="AB32" s="29"/>
      <c r="AC32" s="29"/>
      <c r="AD32" s="29"/>
      <c r="AE32" s="29"/>
      <c r="AF32" s="1"/>
      <c r="AG32" s="1"/>
      <c r="AH32" s="1"/>
      <c r="AI32" s="29"/>
      <c r="AJ32" s="1"/>
      <c r="AK32" s="1"/>
      <c r="AL32" s="1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1"/>
      <c r="AX32" s="1"/>
      <c r="AY32" s="1"/>
      <c r="AZ32" s="1"/>
      <c r="BA32" s="29"/>
      <c r="BB32" s="1"/>
      <c r="BC32" s="1"/>
      <c r="BD32" s="1"/>
      <c r="BE32" s="1"/>
      <c r="BF32" s="1"/>
      <c r="BG32" s="1"/>
      <c r="BH32" s="1"/>
      <c r="BI32" s="1"/>
    </row>
    <row r="33" spans="1:61" x14ac:dyDescent="0.25">
      <c r="A33" s="1"/>
      <c r="B33" s="1"/>
      <c r="C33" s="1"/>
      <c r="D33" s="1"/>
      <c r="E33" s="36"/>
      <c r="F33" s="1"/>
      <c r="G33" s="1"/>
      <c r="H33" s="1"/>
      <c r="I33" s="1"/>
      <c r="J33" s="1"/>
      <c r="K33" s="1"/>
      <c r="L33" s="1"/>
      <c r="M33" s="1"/>
      <c r="N33" s="1"/>
      <c r="O33" s="29"/>
      <c r="P33" s="29"/>
      <c r="Q33" s="29"/>
      <c r="R33" s="29"/>
      <c r="S33" s="29"/>
      <c r="T33" s="29"/>
      <c r="U33" s="29"/>
      <c r="V33" s="29"/>
      <c r="W33" s="29"/>
      <c r="X33" s="1"/>
      <c r="Y33" s="1"/>
      <c r="Z33" s="29"/>
      <c r="AA33" s="29"/>
      <c r="AB33" s="29"/>
      <c r="AC33" s="29"/>
      <c r="AD33" s="29"/>
      <c r="AE33" s="29"/>
      <c r="AF33" s="1"/>
      <c r="AG33" s="1"/>
      <c r="AH33" s="1"/>
      <c r="AI33" s="29"/>
      <c r="AJ33" s="1"/>
      <c r="AK33" s="1"/>
      <c r="AL33" s="1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1"/>
      <c r="AX33" s="1"/>
      <c r="AY33" s="1"/>
      <c r="AZ33" s="1"/>
      <c r="BA33" s="29"/>
      <c r="BB33" s="1"/>
      <c r="BC33" s="1"/>
      <c r="BD33" s="1"/>
      <c r="BE33" s="1"/>
      <c r="BF33" s="1"/>
      <c r="BG33" s="1"/>
      <c r="BH33" s="1"/>
      <c r="BI33" s="1"/>
    </row>
    <row r="34" spans="1:61" x14ac:dyDescent="0.25">
      <c r="A34" s="1"/>
      <c r="B34" s="1"/>
      <c r="C34" s="1"/>
      <c r="D34" s="1"/>
      <c r="E34" s="36"/>
      <c r="F34" s="1"/>
      <c r="G34" s="1"/>
      <c r="H34" s="1"/>
      <c r="I34" s="1"/>
      <c r="J34" s="1"/>
      <c r="K34" s="1"/>
      <c r="L34" s="1"/>
      <c r="M34" s="1"/>
      <c r="N34" s="1"/>
      <c r="O34" s="29"/>
      <c r="P34" s="29"/>
      <c r="Q34" s="29"/>
      <c r="R34" s="29"/>
      <c r="S34" s="29"/>
      <c r="T34" s="29"/>
      <c r="U34" s="29"/>
      <c r="V34" s="29"/>
      <c r="W34" s="29"/>
      <c r="X34" s="1"/>
      <c r="Y34" s="1"/>
      <c r="Z34" s="29"/>
      <c r="AA34" s="29"/>
      <c r="AB34" s="29"/>
      <c r="AC34" s="29"/>
      <c r="AD34" s="29"/>
      <c r="AE34" s="29"/>
      <c r="AF34" s="1"/>
      <c r="AG34" s="1"/>
      <c r="AH34" s="1"/>
      <c r="AI34" s="29"/>
      <c r="AJ34" s="1"/>
      <c r="AK34" s="1"/>
      <c r="AL34" s="1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1"/>
      <c r="AX34" s="1"/>
      <c r="AY34" s="1"/>
      <c r="AZ34" s="1"/>
      <c r="BA34" s="29"/>
      <c r="BB34" s="1"/>
      <c r="BC34" s="1"/>
      <c r="BD34" s="1"/>
      <c r="BE34" s="1"/>
      <c r="BF34" s="1"/>
      <c r="BG34" s="1"/>
      <c r="BH34" s="1"/>
      <c r="BI34" s="1"/>
    </row>
    <row r="35" spans="1:61" x14ac:dyDescent="0.25">
      <c r="A35" s="1"/>
      <c r="B35" s="1"/>
      <c r="C35" s="1"/>
      <c r="D35" s="1"/>
      <c r="E35" s="36"/>
      <c r="F35" s="1"/>
      <c r="G35" s="1"/>
      <c r="H35" s="1"/>
      <c r="I35" s="1"/>
      <c r="J35" s="1"/>
      <c r="K35" s="1"/>
      <c r="L35" s="1"/>
      <c r="M35" s="1"/>
      <c r="N35" s="1"/>
      <c r="O35" s="29"/>
      <c r="P35" s="29"/>
      <c r="Q35" s="29"/>
      <c r="R35" s="29"/>
      <c r="S35" s="29"/>
      <c r="T35" s="29"/>
      <c r="U35" s="29"/>
      <c r="V35" s="29"/>
      <c r="W35" s="29"/>
      <c r="X35" s="1"/>
      <c r="Y35" s="1"/>
      <c r="Z35" s="29"/>
      <c r="AA35" s="29"/>
      <c r="AB35" s="29"/>
      <c r="AC35" s="29"/>
      <c r="AD35" s="29"/>
      <c r="AE35" s="29"/>
      <c r="AF35" s="1"/>
      <c r="AG35" s="1"/>
      <c r="AH35" s="1"/>
      <c r="AI35" s="29"/>
      <c r="AJ35" s="1"/>
      <c r="AK35" s="1"/>
      <c r="AL35" s="1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1"/>
      <c r="AX35" s="1"/>
      <c r="AY35" s="1"/>
      <c r="AZ35" s="1"/>
      <c r="BA35" s="29"/>
      <c r="BB35" s="1"/>
      <c r="BC35" s="1"/>
      <c r="BD35" s="1"/>
      <c r="BE35" s="1"/>
      <c r="BF35" s="1"/>
      <c r="BG35" s="1"/>
      <c r="BH35" s="1"/>
      <c r="BI35" s="1"/>
    </row>
    <row r="36" spans="1:61" x14ac:dyDescent="0.25">
      <c r="A36" s="1"/>
      <c r="B36" s="1"/>
      <c r="C36" s="1"/>
      <c r="D36" s="1"/>
      <c r="E36" s="36"/>
      <c r="F36" s="1"/>
      <c r="G36" s="1"/>
      <c r="H36" s="1"/>
      <c r="I36" s="1"/>
      <c r="J36" s="1"/>
      <c r="K36" s="1"/>
      <c r="L36" s="1"/>
      <c r="M36" s="1"/>
      <c r="N36" s="1"/>
      <c r="O36" s="29"/>
      <c r="P36" s="29"/>
      <c r="Q36" s="29"/>
      <c r="R36" s="29"/>
      <c r="S36" s="29"/>
      <c r="T36" s="29"/>
      <c r="U36" s="29"/>
      <c r="V36" s="29"/>
      <c r="W36" s="29"/>
      <c r="X36" s="1"/>
      <c r="Y36" s="1"/>
      <c r="Z36" s="29"/>
      <c r="AA36" s="29"/>
      <c r="AB36" s="29"/>
      <c r="AC36" s="29"/>
      <c r="AD36" s="29"/>
      <c r="AE36" s="29"/>
      <c r="AF36" s="1"/>
      <c r="AG36" s="1"/>
      <c r="AH36" s="1"/>
      <c r="AI36" s="29"/>
      <c r="AJ36" s="1"/>
      <c r="AK36" s="1"/>
      <c r="AL36" s="1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1"/>
      <c r="AX36" s="1"/>
      <c r="AY36" s="1"/>
      <c r="AZ36" s="1"/>
      <c r="BA36" s="29"/>
      <c r="BB36" s="1"/>
      <c r="BC36" s="1"/>
      <c r="BD36" s="1"/>
      <c r="BE36" s="1"/>
      <c r="BF36" s="1"/>
      <c r="BG36" s="1"/>
      <c r="BH36" s="1"/>
      <c r="BI36" s="1"/>
    </row>
    <row r="37" spans="1:61" x14ac:dyDescent="0.25">
      <c r="A37" s="1"/>
      <c r="B37" s="1"/>
      <c r="C37" s="1"/>
      <c r="D37" s="1"/>
      <c r="E37" s="36"/>
      <c r="F37" s="1"/>
      <c r="G37" s="1"/>
      <c r="H37" s="1"/>
      <c r="I37" s="1"/>
      <c r="J37" s="1"/>
      <c r="K37" s="1"/>
      <c r="L37" s="1"/>
      <c r="M37" s="1"/>
      <c r="N37" s="1"/>
      <c r="O37" s="29"/>
      <c r="P37" s="29"/>
      <c r="Q37" s="29"/>
      <c r="R37" s="29"/>
      <c r="S37" s="29"/>
      <c r="T37" s="29"/>
      <c r="U37" s="29"/>
      <c r="V37" s="29"/>
      <c r="W37" s="29"/>
      <c r="X37" s="1"/>
      <c r="Y37" s="1"/>
      <c r="Z37" s="29"/>
      <c r="AA37" s="29"/>
      <c r="AB37" s="29"/>
      <c r="AC37" s="29"/>
      <c r="AD37" s="29"/>
      <c r="AE37" s="29"/>
      <c r="AF37" s="1"/>
      <c r="AG37" s="1"/>
      <c r="AH37" s="1"/>
      <c r="AI37" s="29"/>
      <c r="AJ37" s="1"/>
      <c r="AK37" s="1"/>
      <c r="AL37" s="1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1"/>
      <c r="AX37" s="1"/>
      <c r="AY37" s="1"/>
      <c r="AZ37" s="1"/>
      <c r="BA37" s="29"/>
      <c r="BB37" s="1"/>
      <c r="BC37" s="1"/>
      <c r="BD37" s="1"/>
      <c r="BE37" s="1"/>
      <c r="BF37" s="1"/>
      <c r="BG37" s="1"/>
      <c r="BH37" s="1"/>
      <c r="BI37" s="1"/>
    </row>
    <row r="38" spans="1:61" x14ac:dyDescent="0.25">
      <c r="A38" s="1"/>
      <c r="B38" s="1"/>
      <c r="C38" s="1"/>
      <c r="D38" s="1"/>
      <c r="E38" s="36"/>
      <c r="F38" s="1"/>
      <c r="G38" s="1"/>
      <c r="H38" s="1"/>
      <c r="I38" s="1"/>
      <c r="J38" s="1"/>
      <c r="K38" s="1"/>
      <c r="L38" s="1"/>
      <c r="M38" s="1"/>
      <c r="N38" s="1"/>
      <c r="O38" s="29"/>
      <c r="P38" s="29"/>
      <c r="Q38" s="29"/>
      <c r="R38" s="29"/>
      <c r="S38" s="29"/>
      <c r="T38" s="29"/>
      <c r="U38" s="29"/>
      <c r="V38" s="29"/>
      <c r="W38" s="29"/>
      <c r="X38" s="1"/>
      <c r="Y38" s="1"/>
      <c r="Z38" s="29"/>
      <c r="AA38" s="29"/>
      <c r="AB38" s="29"/>
      <c r="AC38" s="29"/>
      <c r="AD38" s="29"/>
      <c r="AE38" s="29"/>
      <c r="AF38" s="1"/>
      <c r="AG38" s="1"/>
      <c r="AH38" s="1"/>
      <c r="AI38" s="29"/>
      <c r="AJ38" s="1"/>
      <c r="AK38" s="1"/>
      <c r="AL38" s="1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1"/>
      <c r="AX38" s="1"/>
      <c r="AY38" s="1"/>
      <c r="AZ38" s="1"/>
      <c r="BA38" s="29"/>
      <c r="BB38" s="1"/>
      <c r="BC38" s="1"/>
      <c r="BD38" s="1"/>
      <c r="BE38" s="1"/>
      <c r="BF38" s="1"/>
      <c r="BG38" s="1"/>
      <c r="BH38" s="1"/>
      <c r="BI38" s="1"/>
    </row>
    <row r="39" spans="1:61" x14ac:dyDescent="0.25">
      <c r="A39" s="1"/>
      <c r="B39" s="1"/>
      <c r="C39" s="1"/>
      <c r="D39" s="1"/>
      <c r="E39" s="36"/>
      <c r="F39" s="1"/>
      <c r="G39" s="1"/>
      <c r="H39" s="1"/>
      <c r="I39" s="1"/>
      <c r="J39" s="1"/>
      <c r="K39" s="1"/>
      <c r="L39" s="1"/>
      <c r="M39" s="1"/>
      <c r="N39" s="1"/>
      <c r="O39" s="29"/>
      <c r="P39" s="29"/>
      <c r="Q39" s="29"/>
      <c r="R39" s="29"/>
      <c r="S39" s="29"/>
      <c r="T39" s="29"/>
      <c r="U39" s="29"/>
      <c r="V39" s="29"/>
      <c r="W39" s="29"/>
      <c r="X39" s="1"/>
      <c r="Y39" s="1"/>
      <c r="Z39" s="29"/>
      <c r="AA39" s="29"/>
      <c r="AB39" s="29"/>
      <c r="AC39" s="29"/>
      <c r="AD39" s="29"/>
      <c r="AE39" s="29"/>
      <c r="AF39" s="1"/>
      <c r="AG39" s="1"/>
      <c r="AH39" s="1"/>
      <c r="AI39" s="29"/>
      <c r="AJ39" s="1"/>
      <c r="AK39" s="1"/>
      <c r="AL39" s="1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1"/>
      <c r="AX39" s="1"/>
      <c r="AY39" s="1"/>
      <c r="AZ39" s="1"/>
      <c r="BA39" s="29"/>
      <c r="BB39" s="1"/>
      <c r="BC39" s="1"/>
      <c r="BD39" s="1"/>
      <c r="BE39" s="1"/>
      <c r="BF39" s="1"/>
      <c r="BG39" s="1"/>
      <c r="BH39" s="1"/>
      <c r="BI39" s="1"/>
    </row>
    <row r="40" spans="1:61" x14ac:dyDescent="0.25">
      <c r="A40" s="1"/>
      <c r="B40" s="1"/>
      <c r="C40" s="1"/>
      <c r="D40" s="1"/>
      <c r="E40" s="36"/>
      <c r="F40" s="1"/>
      <c r="G40" s="1"/>
      <c r="H40" s="1"/>
      <c r="I40" s="1"/>
      <c r="J40" s="1"/>
      <c r="K40" s="1"/>
      <c r="L40" s="1"/>
      <c r="M40" s="1"/>
      <c r="N40" s="1"/>
      <c r="O40" s="29"/>
      <c r="P40" s="29"/>
      <c r="Q40" s="29"/>
      <c r="R40" s="29"/>
      <c r="S40" s="29"/>
      <c r="T40" s="29"/>
      <c r="U40" s="29"/>
      <c r="V40" s="29"/>
      <c r="W40" s="29"/>
      <c r="X40" s="1"/>
      <c r="Y40" s="1"/>
      <c r="Z40" s="29"/>
      <c r="AA40" s="29"/>
      <c r="AB40" s="29"/>
      <c r="AC40" s="29"/>
      <c r="AD40" s="29"/>
      <c r="AE40" s="29"/>
      <c r="AF40" s="1"/>
      <c r="AG40" s="1"/>
      <c r="AH40" s="1"/>
      <c r="AI40" s="29"/>
      <c r="AJ40" s="1"/>
      <c r="AK40" s="1"/>
      <c r="AL40" s="1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1"/>
      <c r="AX40" s="1"/>
      <c r="AY40" s="1"/>
      <c r="AZ40" s="1"/>
      <c r="BA40" s="29"/>
      <c r="BB40" s="1"/>
      <c r="BC40" s="1"/>
      <c r="BD40" s="1"/>
      <c r="BE40" s="1"/>
      <c r="BF40" s="1"/>
      <c r="BG40" s="1"/>
      <c r="BH40" s="1"/>
      <c r="BI40" s="1"/>
    </row>
    <row r="41" spans="1:61" x14ac:dyDescent="0.25">
      <c r="A41" s="1"/>
      <c r="B41" s="1"/>
      <c r="C41" s="1"/>
      <c r="D41" s="1"/>
      <c r="E41" s="36"/>
      <c r="F41" s="1"/>
      <c r="G41" s="1"/>
      <c r="H41" s="1"/>
      <c r="I41" s="1"/>
      <c r="J41" s="1"/>
      <c r="K41" s="1"/>
      <c r="L41" s="1"/>
      <c r="M41" s="1"/>
      <c r="N41" s="1"/>
      <c r="O41" s="29"/>
      <c r="P41" s="29"/>
      <c r="Q41" s="29"/>
      <c r="R41" s="29"/>
      <c r="S41" s="29"/>
      <c r="T41" s="29"/>
      <c r="U41" s="29"/>
      <c r="V41" s="29"/>
      <c r="W41" s="29"/>
      <c r="X41" s="1"/>
      <c r="Y41" s="1"/>
      <c r="Z41" s="29"/>
      <c r="AA41" s="29"/>
      <c r="AB41" s="29"/>
      <c r="AC41" s="29"/>
      <c r="AD41" s="29"/>
      <c r="AE41" s="29"/>
      <c r="AF41" s="1"/>
      <c r="AG41" s="1"/>
      <c r="AH41" s="1"/>
      <c r="AI41" s="29"/>
      <c r="AJ41" s="1"/>
      <c r="AK41" s="1"/>
      <c r="AL41" s="1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1"/>
      <c r="AX41" s="1"/>
      <c r="AY41" s="1"/>
      <c r="AZ41" s="1"/>
      <c r="BA41" s="29"/>
      <c r="BB41" s="1"/>
      <c r="BC41" s="1"/>
      <c r="BD41" s="1"/>
      <c r="BE41" s="1"/>
      <c r="BF41" s="1"/>
      <c r="BG41" s="1"/>
      <c r="BH41" s="1"/>
      <c r="BI41" s="1"/>
    </row>
    <row r="42" spans="1:61" x14ac:dyDescent="0.25">
      <c r="A42" s="1"/>
      <c r="B42" s="1"/>
      <c r="C42" s="1"/>
      <c r="D42" s="1"/>
      <c r="E42" s="36"/>
      <c r="F42" s="1"/>
      <c r="G42" s="1"/>
      <c r="H42" s="1"/>
      <c r="I42" s="1"/>
      <c r="J42" s="1"/>
      <c r="K42" s="1"/>
      <c r="L42" s="1"/>
      <c r="M42" s="1"/>
      <c r="N42" s="1"/>
      <c r="O42" s="29"/>
      <c r="P42" s="29"/>
      <c r="Q42" s="29"/>
      <c r="R42" s="29"/>
      <c r="S42" s="29"/>
      <c r="T42" s="29"/>
      <c r="U42" s="29"/>
      <c r="V42" s="29"/>
      <c r="W42" s="29"/>
      <c r="X42" s="1"/>
      <c r="Y42" s="1"/>
      <c r="Z42" s="29"/>
      <c r="AA42" s="29"/>
      <c r="AB42" s="29"/>
      <c r="AC42" s="29"/>
      <c r="AD42" s="29"/>
      <c r="AE42" s="29"/>
      <c r="AF42" s="1"/>
      <c r="AG42" s="1"/>
      <c r="AH42" s="1"/>
      <c r="AI42" s="29"/>
      <c r="AJ42" s="1"/>
      <c r="AK42" s="1"/>
      <c r="AL42" s="1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1"/>
      <c r="AX42" s="1"/>
      <c r="AY42" s="1"/>
      <c r="AZ42" s="1"/>
      <c r="BA42" s="29"/>
      <c r="BB42" s="1"/>
      <c r="BC42" s="1"/>
      <c r="BD42" s="1"/>
      <c r="BE42" s="1"/>
      <c r="BF42" s="1"/>
      <c r="BG42" s="1"/>
      <c r="BH42" s="1"/>
      <c r="BI42" s="1"/>
    </row>
    <row r="43" spans="1:61" x14ac:dyDescent="0.25">
      <c r="A43" s="1"/>
      <c r="B43" s="1"/>
      <c r="C43" s="1"/>
      <c r="D43" s="1"/>
      <c r="E43" s="36"/>
      <c r="F43" s="1"/>
      <c r="G43" s="1"/>
      <c r="H43" s="1"/>
      <c r="I43" s="1"/>
      <c r="J43" s="1"/>
      <c r="K43" s="1"/>
      <c r="L43" s="1"/>
      <c r="M43" s="1"/>
      <c r="N43" s="1"/>
      <c r="O43" s="29"/>
      <c r="P43" s="29"/>
      <c r="Q43" s="29"/>
      <c r="R43" s="29"/>
      <c r="S43" s="29"/>
      <c r="T43" s="29"/>
      <c r="U43" s="29"/>
      <c r="V43" s="29"/>
      <c r="W43" s="29"/>
      <c r="X43" s="1"/>
      <c r="Y43" s="1"/>
      <c r="Z43" s="29"/>
      <c r="AA43" s="29"/>
      <c r="AB43" s="29"/>
      <c r="AC43" s="29"/>
      <c r="AD43" s="29"/>
      <c r="AE43" s="29"/>
      <c r="AF43" s="1"/>
      <c r="AG43" s="1"/>
      <c r="AH43" s="1"/>
      <c r="AI43" s="29"/>
      <c r="AJ43" s="1"/>
      <c r="AK43" s="1"/>
      <c r="AL43" s="1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1"/>
      <c r="AX43" s="1"/>
      <c r="AY43" s="1"/>
      <c r="AZ43" s="1"/>
      <c r="BA43" s="29"/>
      <c r="BB43" s="1"/>
      <c r="BC43" s="1"/>
      <c r="BD43" s="1"/>
      <c r="BE43" s="1"/>
      <c r="BF43" s="1"/>
      <c r="BG43" s="1"/>
      <c r="BH43" s="1"/>
      <c r="BI43" s="1"/>
    </row>
    <row r="44" spans="1:61" x14ac:dyDescent="0.25">
      <c r="A44" s="1"/>
      <c r="B44" s="1"/>
      <c r="C44" s="1"/>
      <c r="D44" s="1"/>
      <c r="E44" s="36"/>
      <c r="F44" s="1"/>
      <c r="G44" s="1"/>
      <c r="H44" s="1"/>
      <c r="I44" s="1"/>
      <c r="J44" s="1"/>
      <c r="K44" s="1"/>
      <c r="L44" s="1"/>
      <c r="M44" s="1"/>
      <c r="N44" s="1"/>
      <c r="O44" s="29"/>
      <c r="P44" s="29"/>
      <c r="Q44" s="29"/>
      <c r="R44" s="29"/>
      <c r="S44" s="29"/>
      <c r="T44" s="29"/>
      <c r="U44" s="29"/>
      <c r="V44" s="29"/>
      <c r="W44" s="29"/>
      <c r="X44" s="1"/>
      <c r="Y44" s="1"/>
      <c r="Z44" s="29"/>
      <c r="AA44" s="29"/>
      <c r="AB44" s="29"/>
      <c r="AC44" s="29"/>
      <c r="AD44" s="29"/>
      <c r="AE44" s="29"/>
      <c r="AF44" s="1"/>
      <c r="AG44" s="1"/>
      <c r="AH44" s="1"/>
      <c r="AI44" s="29"/>
      <c r="AJ44" s="1"/>
      <c r="AK44" s="1"/>
      <c r="AL44" s="1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1"/>
      <c r="AX44" s="1"/>
      <c r="AY44" s="1"/>
      <c r="AZ44" s="1"/>
      <c r="BA44" s="29"/>
      <c r="BB44" s="1"/>
      <c r="BC44" s="1"/>
      <c r="BD44" s="1"/>
      <c r="BE44" s="1"/>
      <c r="BF44" s="1"/>
      <c r="BG44" s="1"/>
      <c r="BH44" s="1"/>
      <c r="BI44" s="1"/>
    </row>
    <row r="45" spans="1:61" x14ac:dyDescent="0.25">
      <c r="A45" s="1"/>
      <c r="B45" s="8"/>
      <c r="C45" s="1"/>
      <c r="D45" s="1"/>
      <c r="E45" s="36"/>
      <c r="F45" s="1"/>
      <c r="G45" s="1"/>
      <c r="H45" s="1"/>
      <c r="I45" s="1"/>
      <c r="J45" s="1"/>
      <c r="K45" s="1"/>
      <c r="L45" s="1"/>
      <c r="M45" s="1"/>
      <c r="N45" s="1"/>
      <c r="O45" s="29"/>
      <c r="P45" s="29"/>
      <c r="Q45" s="29"/>
      <c r="R45" s="29"/>
      <c r="S45" s="29"/>
      <c r="T45" s="29"/>
      <c r="U45" s="29"/>
      <c r="V45" s="29"/>
      <c r="W45" s="29"/>
      <c r="X45" s="1"/>
      <c r="Y45" s="1"/>
      <c r="Z45" s="29"/>
      <c r="AA45" s="29"/>
      <c r="AB45" s="29"/>
      <c r="AC45" s="29"/>
      <c r="AD45" s="29"/>
      <c r="AE45" s="29"/>
      <c r="AF45" s="1"/>
      <c r="AG45" s="1"/>
      <c r="AH45" s="1"/>
      <c r="AI45" s="29"/>
      <c r="AJ45" s="1"/>
      <c r="AK45" s="1"/>
      <c r="AL45" s="1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1"/>
      <c r="AX45" s="1"/>
      <c r="AY45" s="1"/>
      <c r="AZ45" s="1"/>
      <c r="BA45" s="29"/>
      <c r="BB45" s="1"/>
      <c r="BC45" s="1"/>
      <c r="BD45" s="1"/>
      <c r="BE45" s="1"/>
      <c r="BF45" s="1"/>
      <c r="BG45" s="1"/>
      <c r="BH45" s="1"/>
      <c r="BI45" s="1"/>
    </row>
    <row r="46" spans="1:61" x14ac:dyDescent="0.25">
      <c r="A46" s="1"/>
      <c r="B46" s="8"/>
      <c r="C46" s="1"/>
      <c r="D46" s="1"/>
      <c r="E46" s="36"/>
      <c r="F46" s="1"/>
      <c r="G46" s="1"/>
      <c r="H46" s="1"/>
      <c r="I46" s="1"/>
      <c r="J46" s="1"/>
      <c r="K46" s="1"/>
      <c r="L46" s="1"/>
      <c r="M46" s="1"/>
      <c r="N46" s="1"/>
      <c r="O46" s="29"/>
      <c r="P46" s="29"/>
      <c r="Q46" s="29"/>
      <c r="R46" s="29"/>
      <c r="S46" s="29"/>
      <c r="T46" s="29"/>
      <c r="U46" s="29"/>
      <c r="V46" s="29"/>
      <c r="W46" s="29"/>
      <c r="X46" s="1"/>
      <c r="Y46" s="1"/>
      <c r="Z46" s="29"/>
      <c r="AA46" s="29"/>
      <c r="AB46" s="29"/>
      <c r="AC46" s="29"/>
      <c r="AD46" s="29"/>
      <c r="AE46" s="29"/>
      <c r="AF46" s="1"/>
      <c r="AG46" s="1"/>
      <c r="AH46" s="1"/>
      <c r="AI46" s="29"/>
      <c r="AJ46" s="1"/>
      <c r="AK46" s="1"/>
      <c r="AL46" s="1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1"/>
      <c r="AX46" s="1"/>
      <c r="AY46" s="1"/>
      <c r="AZ46" s="1"/>
      <c r="BA46" s="29"/>
      <c r="BB46" s="1"/>
      <c r="BC46" s="1"/>
      <c r="BD46" s="1"/>
      <c r="BE46" s="1"/>
      <c r="BF46" s="1"/>
      <c r="BG46" s="1"/>
      <c r="BH46" s="1"/>
      <c r="BI46" s="1"/>
    </row>
    <row r="47" spans="1:61" x14ac:dyDescent="0.25">
      <c r="A47" s="1"/>
      <c r="B47" s="8"/>
      <c r="C47" s="1"/>
      <c r="D47" s="1"/>
      <c r="E47" s="36"/>
      <c r="F47" s="1"/>
      <c r="G47" s="1"/>
      <c r="H47" s="1"/>
      <c r="I47" s="1"/>
      <c r="J47" s="1"/>
      <c r="K47" s="1"/>
      <c r="L47" s="1"/>
      <c r="M47" s="1"/>
      <c r="N47" s="1"/>
      <c r="O47" s="29"/>
      <c r="P47" s="29"/>
      <c r="Q47" s="29"/>
      <c r="R47" s="29"/>
      <c r="S47" s="29"/>
      <c r="T47" s="29"/>
      <c r="U47" s="29"/>
      <c r="V47" s="29"/>
      <c r="W47" s="29"/>
      <c r="X47" s="1"/>
      <c r="Y47" s="1"/>
      <c r="Z47" s="29"/>
      <c r="AA47" s="29"/>
      <c r="AB47" s="29"/>
      <c r="AC47" s="29"/>
      <c r="AD47" s="29"/>
      <c r="AE47" s="29"/>
      <c r="AF47" s="1"/>
      <c r="AG47" s="1"/>
      <c r="AH47" s="1"/>
      <c r="AI47" s="29"/>
      <c r="AJ47" s="1"/>
      <c r="AK47" s="1"/>
      <c r="AL47" s="1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"/>
      <c r="AX47" s="1"/>
      <c r="AY47" s="1"/>
      <c r="AZ47" s="1"/>
      <c r="BA47" s="29"/>
      <c r="BB47" s="1"/>
      <c r="BC47" s="1"/>
      <c r="BD47" s="1"/>
      <c r="BE47" s="1"/>
      <c r="BF47" s="1"/>
      <c r="BG47" s="1"/>
      <c r="BH47" s="1"/>
      <c r="BI47" s="1"/>
    </row>
    <row r="48" spans="1:61" x14ac:dyDescent="0.25">
      <c r="A48" s="1"/>
      <c r="B48" s="8"/>
      <c r="C48" s="1"/>
      <c r="D48" s="1"/>
      <c r="E48" s="36"/>
      <c r="F48" s="1"/>
      <c r="G48" s="1"/>
      <c r="H48" s="1"/>
      <c r="I48" s="1"/>
      <c r="J48" s="1"/>
      <c r="K48" s="1"/>
      <c r="L48" s="1"/>
      <c r="M48" s="1"/>
      <c r="N48" s="1"/>
      <c r="O48" s="29"/>
      <c r="P48" s="29"/>
      <c r="Q48" s="29"/>
      <c r="R48" s="29"/>
      <c r="S48" s="29"/>
      <c r="T48" s="29"/>
      <c r="U48" s="29"/>
      <c r="V48" s="29"/>
      <c r="W48" s="29"/>
      <c r="X48" s="1"/>
      <c r="Y48" s="1"/>
      <c r="Z48" s="29"/>
      <c r="AA48" s="29"/>
      <c r="AB48" s="29"/>
      <c r="AC48" s="29"/>
      <c r="AD48" s="29"/>
      <c r="AE48" s="29"/>
      <c r="AF48" s="1"/>
      <c r="AG48" s="1"/>
      <c r="AH48" s="1"/>
      <c r="AI48" s="29"/>
      <c r="AJ48" s="1"/>
      <c r="AK48" s="1"/>
      <c r="AL48" s="1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1"/>
      <c r="AX48" s="1"/>
      <c r="AY48" s="1"/>
      <c r="AZ48" s="1"/>
      <c r="BA48" s="29"/>
      <c r="BB48" s="1"/>
      <c r="BC48" s="1"/>
      <c r="BD48" s="1"/>
      <c r="BE48" s="1"/>
      <c r="BF48" s="1"/>
      <c r="BG48" s="1"/>
      <c r="BH48" s="1"/>
      <c r="BI48" s="1"/>
    </row>
    <row r="49" spans="1:61" x14ac:dyDescent="0.25">
      <c r="A49" s="1"/>
      <c r="B49" s="8"/>
      <c r="C49" s="1"/>
      <c r="D49" s="1"/>
      <c r="E49" s="36"/>
      <c r="F49" s="1"/>
      <c r="G49" s="1"/>
      <c r="H49" s="1"/>
      <c r="I49" s="1"/>
      <c r="J49" s="1"/>
      <c r="K49" s="1"/>
      <c r="L49" s="1"/>
      <c r="M49" s="1"/>
      <c r="N49" s="1"/>
      <c r="O49" s="29"/>
      <c r="P49" s="29"/>
      <c r="Q49" s="29"/>
      <c r="R49" s="29"/>
      <c r="S49" s="29"/>
      <c r="T49" s="29"/>
      <c r="U49" s="29"/>
      <c r="V49" s="29"/>
      <c r="W49" s="29"/>
      <c r="X49" s="1"/>
      <c r="Y49" s="1"/>
      <c r="Z49" s="29"/>
      <c r="AA49" s="29"/>
      <c r="AB49" s="29"/>
      <c r="AC49" s="29"/>
      <c r="AD49" s="29"/>
      <c r="AE49" s="29"/>
      <c r="AF49" s="1"/>
      <c r="AG49" s="1"/>
      <c r="AH49" s="1"/>
      <c r="AI49" s="29"/>
      <c r="AJ49" s="1"/>
      <c r="AK49" s="1"/>
      <c r="AL49" s="1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1"/>
      <c r="AX49" s="1"/>
      <c r="AY49" s="1"/>
      <c r="AZ49" s="1"/>
      <c r="BA49" s="29"/>
      <c r="BB49" s="1"/>
      <c r="BC49" s="1"/>
      <c r="BD49" s="1"/>
      <c r="BE49" s="1"/>
      <c r="BF49" s="1"/>
      <c r="BG49" s="1"/>
      <c r="BH49" s="1"/>
      <c r="BI49" s="1"/>
    </row>
    <row r="50" spans="1:61" x14ac:dyDescent="0.25">
      <c r="A50" s="1"/>
      <c r="B50" s="8"/>
      <c r="C50" s="1"/>
      <c r="D50" s="1"/>
      <c r="E50" s="36"/>
      <c r="F50" s="1"/>
      <c r="G50" s="1"/>
      <c r="H50" s="1"/>
      <c r="I50" s="1"/>
      <c r="J50" s="1"/>
      <c r="K50" s="1"/>
      <c r="L50" s="1"/>
      <c r="M50" s="1"/>
      <c r="N50" s="1"/>
      <c r="O50" s="29"/>
      <c r="P50" s="29"/>
      <c r="Q50" s="29"/>
      <c r="R50" s="29"/>
      <c r="S50" s="29"/>
      <c r="T50" s="29"/>
      <c r="U50" s="29"/>
      <c r="V50" s="29"/>
      <c r="W50" s="29"/>
      <c r="X50" s="1"/>
      <c r="Y50" s="1"/>
      <c r="Z50" s="29"/>
      <c r="AA50" s="29"/>
      <c r="AB50" s="29"/>
      <c r="AC50" s="29"/>
      <c r="AD50" s="29"/>
      <c r="AE50" s="29"/>
      <c r="AF50" s="1"/>
      <c r="AG50" s="1"/>
      <c r="AH50" s="1"/>
      <c r="AI50" s="29"/>
      <c r="AJ50" s="1"/>
      <c r="AK50" s="1"/>
      <c r="AL50" s="1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1"/>
      <c r="AX50" s="1"/>
      <c r="AY50" s="1"/>
      <c r="AZ50" s="1"/>
      <c r="BA50" s="29"/>
      <c r="BB50" s="1"/>
      <c r="BC50" s="1"/>
      <c r="BD50" s="1"/>
      <c r="BE50" s="1"/>
      <c r="BF50" s="1"/>
      <c r="BG50" s="1"/>
      <c r="BH50" s="1"/>
      <c r="BI50" s="1"/>
    </row>
    <row r="51" spans="1:61" x14ac:dyDescent="0.25">
      <c r="A51" s="1"/>
      <c r="B51" s="8"/>
      <c r="C51" s="1"/>
      <c r="D51" s="1"/>
      <c r="E51" s="36"/>
      <c r="F51" s="1"/>
      <c r="G51" s="1"/>
      <c r="H51" s="1"/>
      <c r="I51" s="1"/>
      <c r="J51" s="1"/>
      <c r="K51" s="1"/>
      <c r="L51" s="1"/>
      <c r="M51" s="1"/>
      <c r="N51" s="1"/>
      <c r="O51" s="29"/>
      <c r="P51" s="29"/>
      <c r="Q51" s="29"/>
      <c r="R51" s="29"/>
      <c r="S51" s="29"/>
      <c r="T51" s="29"/>
      <c r="U51" s="29"/>
      <c r="V51" s="29"/>
      <c r="W51" s="29"/>
      <c r="X51" s="1"/>
      <c r="Y51" s="1"/>
      <c r="Z51" s="29"/>
      <c r="AA51" s="29"/>
      <c r="AB51" s="29"/>
      <c r="AC51" s="29"/>
      <c r="AD51" s="29"/>
      <c r="AE51" s="29"/>
      <c r="AF51" s="1"/>
      <c r="AG51" s="1"/>
      <c r="AH51" s="1"/>
      <c r="AI51" s="29"/>
      <c r="AJ51" s="1"/>
      <c r="AK51" s="1"/>
      <c r="AL51" s="1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1"/>
      <c r="AX51" s="1"/>
      <c r="AY51" s="1"/>
      <c r="AZ51" s="1"/>
      <c r="BA51" s="29"/>
      <c r="BB51" s="1"/>
      <c r="BC51" s="1"/>
      <c r="BD51" s="1"/>
      <c r="BE51" s="1"/>
      <c r="BF51" s="1"/>
      <c r="BG51" s="1"/>
      <c r="BH51" s="1"/>
      <c r="BI51" s="1"/>
    </row>
    <row r="52" spans="1:61" x14ac:dyDescent="0.25">
      <c r="A52" s="1"/>
      <c r="B52" s="8"/>
      <c r="C52" s="1"/>
      <c r="D52" s="1"/>
      <c r="E52" s="36"/>
      <c r="F52" s="1"/>
      <c r="G52" s="1"/>
      <c r="H52" s="1"/>
      <c r="I52" s="1"/>
      <c r="J52" s="1"/>
      <c r="K52" s="1"/>
      <c r="L52" s="1"/>
      <c r="M52" s="1"/>
      <c r="N52" s="1"/>
      <c r="O52" s="29"/>
      <c r="P52" s="29"/>
      <c r="Q52" s="29"/>
      <c r="R52" s="29"/>
      <c r="S52" s="29"/>
      <c r="T52" s="29"/>
      <c r="U52" s="29"/>
      <c r="V52" s="29"/>
      <c r="W52" s="29"/>
      <c r="X52" s="1"/>
      <c r="Y52" s="1"/>
      <c r="Z52" s="29"/>
      <c r="AA52" s="29"/>
      <c r="AB52" s="29"/>
      <c r="AC52" s="29"/>
      <c r="AD52" s="29"/>
      <c r="AE52" s="29"/>
      <c r="AF52" s="1"/>
      <c r="AG52" s="1"/>
      <c r="AH52" s="1"/>
      <c r="AI52" s="29"/>
      <c r="AJ52" s="1"/>
      <c r="AK52" s="1"/>
      <c r="AL52" s="1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1"/>
      <c r="AX52" s="1"/>
      <c r="AY52" s="1"/>
      <c r="AZ52" s="1"/>
      <c r="BA52" s="29"/>
      <c r="BB52" s="1"/>
      <c r="BC52" s="1"/>
      <c r="BD52" s="1"/>
      <c r="BE52" s="1"/>
      <c r="BF52" s="1"/>
      <c r="BG52" s="1"/>
      <c r="BH52" s="1"/>
      <c r="BI52" s="1"/>
    </row>
    <row r="53" spans="1:61" x14ac:dyDescent="0.25">
      <c r="A53" s="1"/>
      <c r="B53" s="8"/>
      <c r="C53" s="1"/>
      <c r="D53" s="1"/>
      <c r="E53" s="36"/>
      <c r="F53" s="1"/>
      <c r="G53" s="1"/>
      <c r="H53" s="1"/>
      <c r="I53" s="1"/>
      <c r="J53" s="1"/>
      <c r="K53" s="1"/>
      <c r="L53" s="1"/>
      <c r="M53" s="1"/>
      <c r="N53" s="1"/>
      <c r="O53" s="29"/>
      <c r="P53" s="29"/>
      <c r="Q53" s="29"/>
      <c r="R53" s="29"/>
      <c r="S53" s="29"/>
      <c r="T53" s="29"/>
      <c r="U53" s="29"/>
      <c r="V53" s="29"/>
      <c r="W53" s="29"/>
      <c r="X53" s="1"/>
      <c r="Y53" s="1"/>
      <c r="Z53" s="29"/>
      <c r="AA53" s="29"/>
      <c r="AB53" s="29"/>
      <c r="AC53" s="29"/>
      <c r="AD53" s="29"/>
      <c r="AE53" s="29"/>
      <c r="AF53" s="1"/>
      <c r="AG53" s="1"/>
      <c r="AH53" s="1"/>
      <c r="AI53" s="29"/>
      <c r="AJ53" s="1"/>
      <c r="AK53" s="1"/>
      <c r="AL53" s="1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1"/>
      <c r="AX53" s="1"/>
      <c r="AY53" s="1"/>
      <c r="AZ53" s="1"/>
      <c r="BA53" s="29"/>
      <c r="BB53" s="1"/>
      <c r="BC53" s="1"/>
      <c r="BD53" s="1"/>
      <c r="BE53" s="1"/>
      <c r="BF53" s="1"/>
      <c r="BG53" s="1"/>
      <c r="BH53" s="1"/>
      <c r="BI53" s="1"/>
    </row>
    <row r="54" spans="1:61" x14ac:dyDescent="0.25">
      <c r="A54" s="1"/>
      <c r="B54" s="8"/>
      <c r="C54" s="1"/>
      <c r="D54" s="1"/>
      <c r="E54" s="36"/>
      <c r="F54" s="1"/>
      <c r="G54" s="1"/>
      <c r="H54" s="1"/>
      <c r="I54" s="1"/>
      <c r="J54" s="1"/>
      <c r="K54" s="1"/>
      <c r="L54" s="1"/>
      <c r="M54" s="1"/>
      <c r="N54" s="1"/>
      <c r="O54" s="29"/>
      <c r="P54" s="29"/>
      <c r="Q54" s="29"/>
      <c r="R54" s="29"/>
      <c r="S54" s="29"/>
      <c r="T54" s="29"/>
      <c r="U54" s="29"/>
      <c r="V54" s="29"/>
      <c r="W54" s="29"/>
      <c r="X54" s="1"/>
      <c r="Y54" s="1"/>
      <c r="Z54" s="29"/>
      <c r="AA54" s="29"/>
      <c r="AB54" s="29"/>
      <c r="AC54" s="29"/>
      <c r="AD54" s="29"/>
      <c r="AE54" s="29"/>
      <c r="AF54" s="1"/>
      <c r="AG54" s="1"/>
      <c r="AH54" s="1"/>
      <c r="AI54" s="29"/>
      <c r="AJ54" s="1"/>
      <c r="AK54" s="1"/>
      <c r="AL54" s="1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1"/>
      <c r="AX54" s="1"/>
      <c r="AY54" s="1"/>
      <c r="AZ54" s="1"/>
      <c r="BA54" s="29"/>
      <c r="BB54" s="1"/>
      <c r="BC54" s="1"/>
      <c r="BD54" s="1"/>
      <c r="BE54" s="1"/>
      <c r="BF54" s="1"/>
      <c r="BG54" s="1"/>
      <c r="BH54" s="1"/>
      <c r="BI54" s="1"/>
    </row>
    <row r="55" spans="1:61" x14ac:dyDescent="0.25">
      <c r="A55" s="1"/>
      <c r="B55" s="1"/>
      <c r="C55" s="37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29"/>
      <c r="P55" s="29"/>
      <c r="Q55" s="29"/>
      <c r="R55" s="29"/>
      <c r="S55" s="29"/>
      <c r="T55" s="29"/>
      <c r="U55" s="29"/>
      <c r="V55" s="29"/>
      <c r="W55" s="29"/>
      <c r="X55" s="1"/>
      <c r="Y55" s="1"/>
      <c r="Z55" s="29"/>
      <c r="AA55" s="29"/>
      <c r="AB55" s="29"/>
      <c r="AC55" s="29"/>
      <c r="AD55" s="29"/>
      <c r="AE55" s="29"/>
      <c r="AF55" s="1"/>
      <c r="AG55" s="1"/>
      <c r="AH55" s="1"/>
      <c r="AI55" s="29"/>
      <c r="AJ55" s="1"/>
      <c r="AK55" s="1"/>
      <c r="AL55" s="1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1"/>
      <c r="AX55" s="1"/>
      <c r="AY55" s="1"/>
      <c r="AZ55" s="1"/>
      <c r="BA55" s="29"/>
      <c r="BB55" s="1"/>
      <c r="BC55" s="1"/>
      <c r="BD55" s="1"/>
      <c r="BE55" s="1"/>
      <c r="BF55" s="1"/>
      <c r="BG55" s="1"/>
      <c r="BH55" s="1"/>
      <c r="BI55" s="1"/>
    </row>
    <row r="56" spans="1:61" x14ac:dyDescent="0.25">
      <c r="A56" s="1"/>
      <c r="B56" s="1"/>
      <c r="C56" s="37"/>
      <c r="D56" s="1"/>
      <c r="E56" s="36"/>
      <c r="F56" s="1"/>
      <c r="G56" s="1"/>
      <c r="H56" s="1"/>
      <c r="I56" s="1"/>
      <c r="J56" s="1"/>
      <c r="K56" s="1"/>
      <c r="L56" s="1"/>
      <c r="M56" s="1"/>
      <c r="N56" s="1"/>
      <c r="O56" s="29"/>
      <c r="P56" s="29"/>
      <c r="Q56" s="29"/>
      <c r="R56" s="29"/>
      <c r="S56" s="29"/>
      <c r="T56" s="29"/>
      <c r="U56" s="29"/>
      <c r="V56" s="29"/>
      <c r="W56" s="29"/>
      <c r="X56" s="1"/>
      <c r="Y56" s="1"/>
      <c r="Z56" s="29"/>
      <c r="AA56" s="29"/>
      <c r="AB56" s="29"/>
      <c r="AC56" s="29"/>
      <c r="AD56" s="29"/>
      <c r="AE56" s="29"/>
      <c r="AF56" s="1"/>
      <c r="AG56" s="1"/>
      <c r="AH56" s="1"/>
      <c r="AI56" s="29"/>
      <c r="AJ56" s="1"/>
      <c r="AK56" s="1"/>
      <c r="AL56" s="1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1"/>
      <c r="AX56" s="1"/>
      <c r="AY56" s="1"/>
      <c r="AZ56" s="1"/>
      <c r="BA56" s="29"/>
      <c r="BB56" s="1"/>
      <c r="BC56" s="1"/>
      <c r="BD56" s="1"/>
      <c r="BE56" s="1"/>
      <c r="BF56" s="1"/>
      <c r="BG56" s="1"/>
      <c r="BH56" s="1"/>
      <c r="BI56" s="1"/>
    </row>
    <row r="57" spans="1:61" x14ac:dyDescent="0.25">
      <c r="A57" s="1"/>
      <c r="B57" s="1"/>
      <c r="C57" s="37"/>
      <c r="D57" s="1"/>
      <c r="E57" s="36"/>
      <c r="F57" s="1"/>
      <c r="G57" s="1"/>
      <c r="H57" s="1"/>
      <c r="I57" s="1"/>
      <c r="J57" s="1"/>
      <c r="K57" s="1"/>
      <c r="L57" s="1"/>
      <c r="M57" s="1"/>
      <c r="N57" s="1"/>
      <c r="O57" s="29"/>
      <c r="P57" s="29"/>
      <c r="Q57" s="29"/>
      <c r="R57" s="29"/>
      <c r="S57" s="29"/>
      <c r="T57" s="29"/>
      <c r="U57" s="29"/>
      <c r="V57" s="29"/>
      <c r="W57" s="29"/>
      <c r="X57" s="1"/>
      <c r="Y57" s="1"/>
      <c r="Z57" s="29"/>
      <c r="AA57" s="29"/>
      <c r="AB57" s="29"/>
      <c r="AC57" s="29"/>
      <c r="AD57" s="29"/>
      <c r="AE57" s="29"/>
      <c r="AF57" s="1"/>
      <c r="AG57" s="1"/>
      <c r="AH57" s="1"/>
      <c r="AI57" s="29"/>
      <c r="AJ57" s="1"/>
      <c r="AK57" s="1"/>
      <c r="AL57" s="1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1"/>
      <c r="AX57" s="1"/>
      <c r="AY57" s="1"/>
      <c r="AZ57" s="1"/>
      <c r="BA57" s="29"/>
      <c r="BB57" s="1"/>
      <c r="BC57" s="1"/>
      <c r="BD57" s="1"/>
      <c r="BE57" s="1"/>
      <c r="BF57" s="1"/>
      <c r="BG57" s="1"/>
      <c r="BH57" s="1"/>
      <c r="BI57" s="1"/>
    </row>
    <row r="58" spans="1:61" x14ac:dyDescent="0.25">
      <c r="A58" s="1"/>
      <c r="B58" s="1"/>
      <c r="C58" s="37"/>
      <c r="D58" s="1"/>
      <c r="E58" s="36"/>
      <c r="F58" s="1"/>
      <c r="G58" s="1"/>
      <c r="H58" s="1"/>
      <c r="I58" s="1"/>
      <c r="J58" s="1"/>
      <c r="K58" s="1"/>
      <c r="L58" s="1"/>
      <c r="M58" s="1"/>
      <c r="N58" s="1"/>
      <c r="O58" s="29"/>
      <c r="P58" s="29"/>
      <c r="Q58" s="29"/>
      <c r="R58" s="29"/>
      <c r="S58" s="29"/>
      <c r="T58" s="29"/>
      <c r="U58" s="29"/>
      <c r="V58" s="29"/>
      <c r="W58" s="29"/>
      <c r="X58" s="1"/>
      <c r="Y58" s="1"/>
      <c r="Z58" s="29"/>
      <c r="AA58" s="29"/>
      <c r="AB58" s="29"/>
      <c r="AC58" s="29"/>
      <c r="AD58" s="29"/>
      <c r="AE58" s="29"/>
      <c r="AF58" s="1"/>
      <c r="AG58" s="1"/>
      <c r="AH58" s="1"/>
      <c r="AI58" s="29"/>
      <c r="AJ58" s="1"/>
      <c r="AK58" s="1"/>
      <c r="AL58" s="1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1"/>
      <c r="AX58" s="1"/>
      <c r="AY58" s="1"/>
      <c r="AZ58" s="1"/>
      <c r="BA58" s="29"/>
      <c r="BB58" s="1"/>
      <c r="BC58" s="1"/>
      <c r="BD58" s="1"/>
      <c r="BE58" s="1"/>
      <c r="BF58" s="1"/>
      <c r="BG58" s="1"/>
      <c r="BH58" s="1"/>
      <c r="BI58" s="1"/>
    </row>
    <row r="59" spans="1:61" x14ac:dyDescent="0.25">
      <c r="A59" s="1"/>
      <c r="B59" s="1"/>
      <c r="C59" s="37"/>
      <c r="D59" s="1"/>
      <c r="E59" s="36"/>
      <c r="F59" s="1"/>
      <c r="G59" s="1"/>
      <c r="H59" s="1"/>
      <c r="I59" s="1"/>
      <c r="J59" s="1"/>
      <c r="K59" s="1"/>
      <c r="L59" s="1"/>
      <c r="M59" s="1"/>
      <c r="N59" s="1"/>
      <c r="O59" s="29"/>
      <c r="P59" s="29"/>
      <c r="Q59" s="29"/>
      <c r="R59" s="29"/>
      <c r="S59" s="29"/>
      <c r="T59" s="29"/>
      <c r="U59" s="29"/>
      <c r="V59" s="29"/>
      <c r="W59" s="29"/>
      <c r="X59" s="1"/>
      <c r="Y59" s="1"/>
      <c r="Z59" s="29"/>
      <c r="AA59" s="29"/>
      <c r="AB59" s="29"/>
      <c r="AC59" s="29"/>
      <c r="AD59" s="29"/>
      <c r="AE59" s="29"/>
      <c r="AF59" s="1"/>
      <c r="AG59" s="1"/>
      <c r="AH59" s="1"/>
      <c r="AI59" s="29"/>
      <c r="AJ59" s="1"/>
      <c r="AK59" s="1"/>
      <c r="AL59" s="1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1"/>
      <c r="AX59" s="1"/>
      <c r="AY59" s="1"/>
      <c r="AZ59" s="1"/>
      <c r="BA59" s="29"/>
      <c r="BB59" s="1"/>
      <c r="BC59" s="1"/>
      <c r="BD59" s="1"/>
      <c r="BE59" s="1"/>
      <c r="BF59" s="1"/>
      <c r="BG59" s="1"/>
      <c r="BH59" s="1"/>
      <c r="BI59" s="1"/>
    </row>
    <row r="60" spans="1:61" x14ac:dyDescent="0.25">
      <c r="A60" s="1"/>
      <c r="B60" s="1"/>
      <c r="C60" s="37"/>
      <c r="D60" s="1"/>
      <c r="E60" s="36"/>
      <c r="F60" s="1"/>
      <c r="G60" s="1"/>
      <c r="H60" s="1"/>
      <c r="I60" s="1"/>
      <c r="J60" s="1"/>
      <c r="K60" s="1"/>
      <c r="L60" s="1"/>
      <c r="M60" s="1"/>
      <c r="N60" s="1"/>
      <c r="O60" s="29"/>
      <c r="P60" s="29"/>
      <c r="Q60" s="29"/>
      <c r="R60" s="29"/>
      <c r="S60" s="29"/>
      <c r="T60" s="29"/>
      <c r="U60" s="29"/>
      <c r="V60" s="29"/>
      <c r="W60" s="29"/>
      <c r="X60" s="1"/>
      <c r="Y60" s="1"/>
      <c r="Z60" s="29"/>
      <c r="AA60" s="29"/>
      <c r="AB60" s="29"/>
      <c r="AC60" s="29"/>
      <c r="AD60" s="29"/>
      <c r="AE60" s="29"/>
      <c r="AF60" s="1"/>
      <c r="AG60" s="1"/>
      <c r="AH60" s="1"/>
      <c r="AI60" s="29"/>
      <c r="AJ60" s="1"/>
      <c r="AK60" s="1"/>
      <c r="AL60" s="1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1"/>
      <c r="AX60" s="1"/>
      <c r="AY60" s="1"/>
      <c r="AZ60" s="1"/>
      <c r="BA60" s="29"/>
      <c r="BB60" s="1"/>
      <c r="BC60" s="1"/>
      <c r="BD60" s="1"/>
      <c r="BE60" s="1"/>
      <c r="BF60" s="1"/>
      <c r="BG60" s="1"/>
      <c r="BH60" s="1"/>
      <c r="BI60" s="1"/>
    </row>
    <row r="61" spans="1:61" x14ac:dyDescent="0.25">
      <c r="A61" s="1"/>
      <c r="B61" s="1"/>
      <c r="C61" s="37"/>
      <c r="D61" s="1"/>
      <c r="E61" s="36"/>
      <c r="F61" s="1"/>
      <c r="G61" s="1"/>
      <c r="H61" s="1"/>
      <c r="I61" s="1"/>
      <c r="J61" s="1"/>
      <c r="K61" s="1"/>
      <c r="L61" s="1"/>
      <c r="M61" s="1"/>
      <c r="N61" s="1"/>
      <c r="O61" s="29"/>
      <c r="P61" s="29"/>
      <c r="Q61" s="29"/>
      <c r="R61" s="29"/>
      <c r="S61" s="29"/>
      <c r="T61" s="29"/>
      <c r="U61" s="29"/>
      <c r="V61" s="29"/>
      <c r="W61" s="29"/>
      <c r="X61" s="1"/>
      <c r="Y61" s="1"/>
      <c r="Z61" s="29"/>
      <c r="AA61" s="29"/>
      <c r="AB61" s="29"/>
      <c r="AC61" s="29"/>
      <c r="AD61" s="29"/>
      <c r="AE61" s="29"/>
      <c r="AF61" s="1"/>
      <c r="AG61" s="1"/>
      <c r="AH61" s="1"/>
      <c r="AI61" s="29"/>
      <c r="AJ61" s="1"/>
      <c r="AK61" s="1"/>
      <c r="AL61" s="1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1"/>
      <c r="AX61" s="1"/>
      <c r="AY61" s="1"/>
      <c r="AZ61" s="1"/>
      <c r="BA61" s="29"/>
      <c r="BB61" s="1"/>
      <c r="BC61" s="1"/>
      <c r="BD61" s="1"/>
      <c r="BE61" s="1"/>
      <c r="BF61" s="1"/>
      <c r="BG61" s="1"/>
      <c r="BH61" s="1"/>
      <c r="BI61" s="1"/>
    </row>
    <row r="62" spans="1:61" x14ac:dyDescent="0.25">
      <c r="A62" s="1"/>
      <c r="B62" s="1"/>
      <c r="C62" s="37"/>
      <c r="D62" s="1"/>
      <c r="E62" s="36"/>
      <c r="F62" s="1"/>
      <c r="G62" s="1"/>
      <c r="H62" s="1"/>
      <c r="I62" s="1"/>
      <c r="J62" s="1"/>
      <c r="K62" s="1"/>
      <c r="L62" s="1"/>
      <c r="M62" s="1"/>
      <c r="N62" s="1"/>
      <c r="O62" s="29"/>
      <c r="P62" s="29"/>
      <c r="Q62" s="29"/>
      <c r="R62" s="29"/>
      <c r="S62" s="29"/>
      <c r="T62" s="29"/>
      <c r="U62" s="29"/>
      <c r="V62" s="29"/>
      <c r="W62" s="29"/>
      <c r="X62" s="1"/>
      <c r="Y62" s="1"/>
      <c r="Z62" s="29"/>
      <c r="AA62" s="29"/>
      <c r="AB62" s="29"/>
      <c r="AC62" s="29"/>
      <c r="AD62" s="29"/>
      <c r="AE62" s="29"/>
      <c r="AF62" s="1"/>
      <c r="AG62" s="1"/>
      <c r="AH62" s="1"/>
      <c r="AI62" s="29"/>
      <c r="AJ62" s="1"/>
      <c r="AK62" s="1"/>
      <c r="AL62" s="1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1"/>
      <c r="AX62" s="1"/>
      <c r="AY62" s="1"/>
      <c r="AZ62" s="1"/>
      <c r="BA62" s="29"/>
      <c r="BB62" s="1"/>
      <c r="BC62" s="1"/>
      <c r="BD62" s="1"/>
      <c r="BE62" s="1"/>
      <c r="BF62" s="1"/>
      <c r="BG62" s="1"/>
      <c r="BH62" s="1"/>
      <c r="BI62" s="1"/>
    </row>
    <row r="63" spans="1:61" x14ac:dyDescent="0.25">
      <c r="A63" s="1"/>
      <c r="B63" s="1"/>
      <c r="C63" s="1"/>
      <c r="D63" s="1"/>
      <c r="E63" s="36"/>
      <c r="F63" s="1"/>
      <c r="G63" s="1"/>
      <c r="H63" s="1"/>
      <c r="I63" s="1"/>
      <c r="J63" s="1"/>
      <c r="K63" s="1"/>
      <c r="L63" s="1"/>
      <c r="M63" s="1"/>
      <c r="N63" s="1"/>
      <c r="O63" s="29"/>
      <c r="P63" s="29"/>
      <c r="Q63" s="29"/>
      <c r="R63" s="29"/>
      <c r="S63" s="29"/>
      <c r="T63" s="29"/>
      <c r="U63" s="29"/>
      <c r="V63" s="29"/>
      <c r="W63" s="29"/>
      <c r="X63" s="1"/>
      <c r="Y63" s="1"/>
      <c r="Z63" s="29"/>
      <c r="AA63" s="29"/>
      <c r="AB63" s="29"/>
      <c r="AC63" s="29"/>
      <c r="AD63" s="29"/>
      <c r="AE63" s="29"/>
      <c r="AF63" s="1"/>
      <c r="AG63" s="1"/>
      <c r="AH63" s="1"/>
      <c r="AI63" s="29"/>
      <c r="AJ63" s="1"/>
      <c r="AK63" s="1"/>
      <c r="AL63" s="1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1"/>
      <c r="AX63" s="1"/>
      <c r="AY63" s="1"/>
      <c r="AZ63" s="1"/>
      <c r="BA63" s="29"/>
      <c r="BB63" s="1"/>
      <c r="BC63" s="1"/>
      <c r="BD63" s="1"/>
      <c r="BE63" s="1"/>
      <c r="BF63" s="1"/>
      <c r="BG63" s="1"/>
      <c r="BH63" s="1"/>
      <c r="BI63" s="1"/>
    </row>
    <row r="64" spans="1:61" x14ac:dyDescent="0.25">
      <c r="A64" s="1"/>
      <c r="B64" s="1"/>
      <c r="C64" s="1"/>
      <c r="D64" s="1"/>
      <c r="E64" s="36"/>
      <c r="F64" s="1"/>
      <c r="G64" s="1"/>
      <c r="H64" s="1"/>
      <c r="I64" s="1"/>
      <c r="J64" s="1"/>
      <c r="K64" s="1"/>
      <c r="L64" s="1"/>
      <c r="M64" s="1"/>
      <c r="N64" s="1"/>
      <c r="O64" s="29"/>
      <c r="P64" s="29"/>
      <c r="Q64" s="29"/>
      <c r="R64" s="29"/>
      <c r="S64" s="29"/>
      <c r="T64" s="29"/>
      <c r="U64" s="29"/>
      <c r="V64" s="29"/>
      <c r="W64" s="29"/>
      <c r="X64" s="1"/>
      <c r="Y64" s="1"/>
      <c r="Z64" s="29"/>
      <c r="AA64" s="29"/>
      <c r="AB64" s="29"/>
      <c r="AC64" s="29"/>
      <c r="AD64" s="29"/>
      <c r="AE64" s="29"/>
      <c r="AF64" s="1"/>
      <c r="AG64" s="1"/>
      <c r="AH64" s="1"/>
      <c r="AI64" s="29"/>
      <c r="AJ64" s="1"/>
      <c r="AK64" s="1"/>
      <c r="AL64" s="1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1"/>
      <c r="AX64" s="1"/>
      <c r="AY64" s="1"/>
      <c r="AZ64" s="1"/>
      <c r="BA64" s="29"/>
      <c r="BB64" s="1"/>
      <c r="BC64" s="1"/>
      <c r="BD64" s="1"/>
      <c r="BE64" s="1"/>
      <c r="BF64" s="1"/>
      <c r="BG64" s="1"/>
      <c r="BH64" s="1"/>
      <c r="BI64" s="1"/>
    </row>
    <row r="65" spans="1:61" x14ac:dyDescent="0.25">
      <c r="A65" s="1"/>
      <c r="B65" s="1"/>
      <c r="C65" s="1"/>
      <c r="D65" s="1"/>
      <c r="E65" s="36"/>
      <c r="F65" s="1"/>
      <c r="G65" s="1"/>
      <c r="H65" s="1"/>
      <c r="I65" s="1"/>
      <c r="J65" s="1"/>
      <c r="K65" s="1"/>
      <c r="L65" s="1"/>
      <c r="M65" s="1"/>
      <c r="N65" s="1"/>
      <c r="O65" s="29"/>
      <c r="P65" s="29"/>
      <c r="Q65" s="29"/>
      <c r="R65" s="29"/>
      <c r="S65" s="29"/>
      <c r="T65" s="29"/>
      <c r="U65" s="29"/>
      <c r="V65" s="29"/>
      <c r="W65" s="29"/>
      <c r="X65" s="1"/>
      <c r="Y65" s="1"/>
      <c r="Z65" s="29"/>
      <c r="AA65" s="29"/>
      <c r="AB65" s="29"/>
      <c r="AC65" s="29"/>
      <c r="AD65" s="29"/>
      <c r="AE65" s="29"/>
      <c r="AF65" s="1"/>
      <c r="AG65" s="1"/>
      <c r="AH65" s="1"/>
      <c r="AI65" s="29"/>
      <c r="AJ65" s="1"/>
      <c r="AK65" s="1"/>
      <c r="AL65" s="1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1"/>
      <c r="AX65" s="1"/>
      <c r="AY65" s="1"/>
      <c r="AZ65" s="1"/>
      <c r="BA65" s="29"/>
      <c r="BB65" s="1"/>
      <c r="BC65" s="1"/>
      <c r="BD65" s="1"/>
      <c r="BE65" s="1"/>
      <c r="BF65" s="1"/>
      <c r="BG65" s="1"/>
      <c r="BH65" s="1"/>
      <c r="BI65" s="1"/>
    </row>
    <row r="66" spans="1:61" x14ac:dyDescent="0.25">
      <c r="A66" s="1"/>
      <c r="B66" s="1"/>
      <c r="C66" s="1"/>
      <c r="D66" s="1"/>
      <c r="E66" s="36"/>
      <c r="F66" s="1"/>
      <c r="G66" s="1"/>
      <c r="H66" s="1"/>
      <c r="I66" s="1"/>
      <c r="J66" s="1"/>
      <c r="K66" s="1"/>
      <c r="L66" s="1"/>
      <c r="M66" s="1"/>
      <c r="N66" s="1"/>
      <c r="O66" s="29"/>
      <c r="P66" s="29"/>
      <c r="Q66" s="29"/>
      <c r="R66" s="29"/>
      <c r="S66" s="29"/>
      <c r="T66" s="29"/>
      <c r="U66" s="29"/>
      <c r="V66" s="29"/>
      <c r="W66" s="29"/>
      <c r="X66" s="1"/>
      <c r="Y66" s="1"/>
      <c r="Z66" s="29"/>
      <c r="AA66" s="29"/>
      <c r="AB66" s="29"/>
      <c r="AC66" s="29"/>
      <c r="AD66" s="29"/>
      <c r="AE66" s="29"/>
      <c r="AF66" s="1"/>
      <c r="AG66" s="1"/>
      <c r="AH66" s="1"/>
      <c r="AI66" s="29"/>
      <c r="AJ66" s="1"/>
      <c r="AK66" s="1"/>
      <c r="AL66" s="1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1"/>
      <c r="AX66" s="1"/>
      <c r="AY66" s="1"/>
      <c r="AZ66" s="1"/>
      <c r="BA66" s="29"/>
      <c r="BB66" s="1"/>
      <c r="BC66" s="1"/>
      <c r="BD66" s="1"/>
      <c r="BE66" s="1"/>
      <c r="BF66" s="1"/>
      <c r="BG66" s="1"/>
      <c r="BH66" s="1"/>
      <c r="BI66" s="1"/>
    </row>
    <row r="67" spans="1:61" x14ac:dyDescent="0.25">
      <c r="A67" s="1"/>
      <c r="B67" s="1"/>
      <c r="C67" s="1"/>
      <c r="D67" s="1"/>
      <c r="E67" s="36"/>
      <c r="F67" s="1"/>
      <c r="G67" s="1"/>
      <c r="H67" s="1"/>
      <c r="I67" s="1"/>
      <c r="J67" s="1"/>
      <c r="K67" s="1"/>
      <c r="L67" s="1"/>
      <c r="M67" s="1"/>
      <c r="N67" s="1"/>
      <c r="O67" s="29"/>
      <c r="P67" s="29"/>
      <c r="Q67" s="29"/>
      <c r="R67" s="29"/>
      <c r="S67" s="29"/>
      <c r="T67" s="29"/>
      <c r="U67" s="29"/>
      <c r="V67" s="29"/>
      <c r="W67" s="29"/>
      <c r="X67" s="1"/>
      <c r="Y67" s="1"/>
      <c r="Z67" s="29"/>
      <c r="AA67" s="29"/>
      <c r="AB67" s="29"/>
      <c r="AC67" s="29"/>
      <c r="AD67" s="29"/>
      <c r="AE67" s="29"/>
      <c r="AF67" s="1"/>
      <c r="AG67" s="1"/>
      <c r="AH67" s="1"/>
      <c r="AI67" s="29"/>
      <c r="AJ67" s="1"/>
      <c r="AK67" s="1"/>
      <c r="AL67" s="1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1"/>
      <c r="AX67" s="1"/>
      <c r="AY67" s="1"/>
      <c r="AZ67" s="1"/>
      <c r="BA67" s="29"/>
      <c r="BB67" s="1"/>
      <c r="BC67" s="1"/>
      <c r="BD67" s="1"/>
      <c r="BE67" s="1"/>
      <c r="BF67" s="1"/>
      <c r="BG67" s="1"/>
      <c r="BH67" s="1"/>
      <c r="BI67" s="1"/>
    </row>
    <row r="68" spans="1:61" x14ac:dyDescent="0.25">
      <c r="A68" s="1"/>
      <c r="B68" s="1"/>
      <c r="C68" s="1"/>
      <c r="D68" s="1"/>
      <c r="E68" s="36"/>
      <c r="F68" s="1"/>
      <c r="G68" s="1"/>
      <c r="H68" s="1"/>
      <c r="I68" s="1"/>
      <c r="J68" s="1"/>
      <c r="K68" s="1"/>
      <c r="L68" s="1"/>
      <c r="M68" s="1"/>
      <c r="N68" s="1"/>
      <c r="O68" s="29"/>
      <c r="P68" s="29"/>
      <c r="Q68" s="29"/>
      <c r="R68" s="29"/>
      <c r="S68" s="29"/>
      <c r="T68" s="29"/>
      <c r="U68" s="29"/>
      <c r="V68" s="29"/>
      <c r="W68" s="29"/>
      <c r="X68" s="1"/>
      <c r="Y68" s="1"/>
      <c r="Z68" s="29"/>
      <c r="AA68" s="29"/>
      <c r="AB68" s="29"/>
      <c r="AC68" s="29"/>
      <c r="AD68" s="29"/>
      <c r="AE68" s="29"/>
      <c r="AF68" s="1"/>
      <c r="AG68" s="1"/>
      <c r="AH68" s="1"/>
      <c r="AI68" s="29"/>
      <c r="AJ68" s="1"/>
      <c r="AK68" s="1"/>
      <c r="AL68" s="1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1"/>
      <c r="AX68" s="1"/>
      <c r="AY68" s="1"/>
      <c r="AZ68" s="1"/>
      <c r="BA68" s="29"/>
      <c r="BB68" s="1"/>
      <c r="BC68" s="1"/>
      <c r="BD68" s="1"/>
      <c r="BE68" s="1"/>
      <c r="BF68" s="1"/>
      <c r="BG68" s="1"/>
      <c r="BH68" s="1"/>
      <c r="BI68" s="1"/>
    </row>
    <row r="69" spans="1:61" x14ac:dyDescent="0.25">
      <c r="A69" s="1"/>
      <c r="B69" s="1"/>
      <c r="C69" s="1"/>
      <c r="D69" s="1"/>
      <c r="E69" s="36"/>
      <c r="F69" s="1"/>
      <c r="G69" s="38"/>
      <c r="H69" s="38"/>
      <c r="I69" s="38"/>
      <c r="J69" s="38"/>
      <c r="K69" s="38"/>
      <c r="L69" s="38"/>
      <c r="M69" s="38"/>
      <c r="N69" s="1"/>
      <c r="O69" s="29"/>
      <c r="P69" s="29"/>
      <c r="Q69" s="29"/>
      <c r="R69" s="29"/>
      <c r="S69" s="29"/>
      <c r="T69" s="29"/>
      <c r="U69" s="29"/>
      <c r="V69" s="29"/>
      <c r="W69" s="29"/>
      <c r="X69" s="1"/>
      <c r="Y69" s="1"/>
      <c r="Z69" s="29"/>
      <c r="AA69" s="29"/>
      <c r="AB69" s="29"/>
      <c r="AC69" s="29"/>
      <c r="AD69" s="29"/>
      <c r="AE69" s="29"/>
      <c r="AF69" s="1"/>
      <c r="AG69" s="1"/>
      <c r="AH69" s="1"/>
      <c r="AI69" s="29"/>
      <c r="AJ69" s="1"/>
      <c r="AK69" s="1"/>
      <c r="AL69" s="1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1"/>
      <c r="AX69" s="1"/>
      <c r="AY69" s="1"/>
      <c r="AZ69" s="1"/>
      <c r="BA69" s="29"/>
      <c r="BB69" s="1"/>
      <c r="BC69" s="1"/>
      <c r="BD69" s="1"/>
      <c r="BE69" s="1"/>
      <c r="BF69" s="1"/>
      <c r="BG69" s="1"/>
      <c r="BH69" s="1"/>
      <c r="BI69" s="1"/>
    </row>
    <row r="70" spans="1:61" x14ac:dyDescent="0.25">
      <c r="A70" s="1"/>
      <c r="B70" s="1"/>
      <c r="C70" s="1"/>
      <c r="D70" s="1"/>
      <c r="E70" s="36"/>
      <c r="F70" s="1"/>
      <c r="G70" s="39"/>
      <c r="H70" s="39"/>
      <c r="I70" s="39"/>
      <c r="J70" s="39"/>
      <c r="K70" s="39"/>
      <c r="L70" s="39"/>
      <c r="M70" s="39"/>
      <c r="N70" s="1"/>
      <c r="O70" s="29"/>
      <c r="P70" s="29"/>
      <c r="Q70" s="29"/>
      <c r="R70" s="29"/>
      <c r="S70" s="29"/>
      <c r="T70" s="29"/>
      <c r="U70" s="29"/>
      <c r="V70" s="29"/>
      <c r="W70" s="29"/>
      <c r="X70" s="1"/>
      <c r="Y70" s="1"/>
      <c r="Z70" s="29"/>
      <c r="AA70" s="29"/>
      <c r="AB70" s="29"/>
      <c r="AC70" s="29"/>
      <c r="AD70" s="29"/>
      <c r="AE70" s="29"/>
      <c r="AF70" s="1"/>
      <c r="AG70" s="1"/>
      <c r="AH70" s="1"/>
      <c r="AI70" s="29"/>
      <c r="AJ70" s="1"/>
      <c r="AK70" s="1"/>
      <c r="AL70" s="1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1"/>
      <c r="AX70" s="1"/>
      <c r="AY70" s="1"/>
      <c r="AZ70" s="1"/>
      <c r="BA70" s="29"/>
      <c r="BB70" s="1"/>
      <c r="BC70" s="1"/>
      <c r="BD70" s="1"/>
      <c r="BE70" s="1"/>
      <c r="BF70" s="1"/>
      <c r="BG70" s="1"/>
      <c r="BH70" s="1"/>
      <c r="BI70" s="1"/>
    </row>
    <row r="71" spans="1:61" x14ac:dyDescent="0.25">
      <c r="A71" s="1"/>
      <c r="B71" s="1"/>
      <c r="C71" s="1"/>
      <c r="D71" s="1"/>
      <c r="E71" s="36"/>
      <c r="F71" s="1"/>
      <c r="G71" s="1"/>
      <c r="H71" s="1"/>
      <c r="I71" s="1"/>
      <c r="J71" s="1"/>
      <c r="K71" s="1"/>
      <c r="L71" s="1"/>
      <c r="M71" s="1"/>
      <c r="N71" s="1"/>
      <c r="O71" s="29"/>
      <c r="P71" s="29"/>
      <c r="Q71" s="29"/>
      <c r="R71" s="29"/>
      <c r="S71" s="29"/>
      <c r="T71" s="29"/>
      <c r="U71" s="29"/>
      <c r="V71" s="29"/>
      <c r="W71" s="29"/>
      <c r="X71" s="1"/>
      <c r="Y71" s="1"/>
      <c r="Z71" s="29"/>
      <c r="AA71" s="29"/>
      <c r="AB71" s="29"/>
      <c r="AC71" s="29"/>
      <c r="AD71" s="29"/>
      <c r="AE71" s="29"/>
      <c r="AF71" s="1"/>
      <c r="AG71" s="1"/>
      <c r="AH71" s="1"/>
      <c r="AI71" s="29"/>
      <c r="AJ71" s="1"/>
      <c r="AK71" s="1"/>
      <c r="AL71" s="1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1"/>
      <c r="AX71" s="1"/>
      <c r="AY71" s="1"/>
      <c r="AZ71" s="1"/>
      <c r="BA71" s="29"/>
      <c r="BB71" s="1"/>
      <c r="BC71" s="1"/>
      <c r="BD71" s="1"/>
      <c r="BE71" s="1"/>
      <c r="BF71" s="1"/>
      <c r="BG71" s="1"/>
      <c r="BH71" s="1"/>
      <c r="BI71" s="1"/>
    </row>
    <row r="72" spans="1:61" x14ac:dyDescent="0.25">
      <c r="A72" s="1"/>
      <c r="B72" s="1"/>
      <c r="C72" s="1"/>
      <c r="D72" s="1"/>
      <c r="E72" s="36"/>
      <c r="F72" s="1"/>
      <c r="G72" s="1"/>
      <c r="H72" s="1"/>
      <c r="I72" s="1"/>
      <c r="J72" s="1"/>
      <c r="K72" s="1"/>
      <c r="L72" s="1"/>
      <c r="M72" s="1"/>
      <c r="N72" s="1"/>
      <c r="O72" s="29"/>
      <c r="P72" s="29"/>
      <c r="Q72" s="29"/>
      <c r="R72" s="29"/>
      <c r="S72" s="29"/>
      <c r="T72" s="29"/>
      <c r="U72" s="29"/>
      <c r="V72" s="29"/>
      <c r="W72" s="29"/>
      <c r="X72" s="1"/>
      <c r="Y72" s="1"/>
      <c r="Z72" s="29"/>
      <c r="AA72" s="29"/>
      <c r="AB72" s="29"/>
      <c r="AC72" s="29"/>
      <c r="AD72" s="29"/>
      <c r="AE72" s="29"/>
      <c r="AF72" s="1"/>
      <c r="AG72" s="1"/>
      <c r="AH72" s="1"/>
      <c r="AI72" s="29"/>
      <c r="AJ72" s="1"/>
      <c r="AK72" s="1"/>
      <c r="AL72" s="1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1"/>
      <c r="AX72" s="1"/>
      <c r="AY72" s="1"/>
      <c r="AZ72" s="1"/>
      <c r="BA72" s="29"/>
      <c r="BB72" s="1"/>
      <c r="BC72" s="1"/>
      <c r="BD72" s="1"/>
      <c r="BE72" s="1"/>
      <c r="BF72" s="1"/>
      <c r="BG72" s="1"/>
      <c r="BH72" s="1"/>
      <c r="BI72" s="1"/>
    </row>
    <row r="73" spans="1:61" x14ac:dyDescent="0.25">
      <c r="A73" s="1"/>
      <c r="B73" s="1"/>
      <c r="C73" s="1"/>
      <c r="D73" s="1"/>
      <c r="E73" s="36"/>
      <c r="F73" s="1"/>
      <c r="G73" s="1"/>
      <c r="H73" s="1"/>
      <c r="I73" s="1"/>
      <c r="J73" s="1"/>
      <c r="K73" s="1"/>
      <c r="L73" s="1"/>
      <c r="M73" s="1"/>
      <c r="N73" s="1"/>
      <c r="O73" s="29"/>
      <c r="P73" s="29"/>
      <c r="Q73" s="29"/>
      <c r="R73" s="29"/>
      <c r="S73" s="29"/>
      <c r="T73" s="29"/>
      <c r="U73" s="29"/>
      <c r="V73" s="29"/>
      <c r="W73" s="29"/>
      <c r="X73" s="1"/>
      <c r="Y73" s="1"/>
      <c r="Z73" s="29"/>
      <c r="AA73" s="29"/>
      <c r="AB73" s="29"/>
      <c r="AC73" s="29"/>
      <c r="AD73" s="29"/>
      <c r="AE73" s="29"/>
      <c r="AF73" s="1"/>
      <c r="AG73" s="1"/>
      <c r="AH73" s="1"/>
      <c r="AI73" s="29"/>
      <c r="AJ73" s="1"/>
      <c r="AK73" s="1"/>
      <c r="AL73" s="1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1"/>
      <c r="AX73" s="1"/>
      <c r="AY73" s="1"/>
      <c r="AZ73" s="1"/>
      <c r="BA73" s="29"/>
      <c r="BB73" s="1"/>
      <c r="BC73" s="1"/>
      <c r="BD73" s="1"/>
      <c r="BE73" s="1"/>
      <c r="BF73" s="1"/>
      <c r="BG73" s="1"/>
      <c r="BH73" s="1"/>
      <c r="BI73" s="1"/>
    </row>
    <row r="74" spans="1:61" x14ac:dyDescent="0.25">
      <c r="A74" s="1"/>
      <c r="B74" s="1"/>
      <c r="C74" s="1"/>
      <c r="D74" s="1"/>
      <c r="E74" s="36"/>
      <c r="F74" s="1"/>
      <c r="G74" s="1"/>
      <c r="H74" s="1"/>
      <c r="I74" s="1"/>
      <c r="J74" s="1"/>
      <c r="K74" s="1"/>
      <c r="L74" s="1"/>
      <c r="M74" s="1"/>
      <c r="N74" s="1"/>
      <c r="O74" s="29"/>
      <c r="P74" s="29"/>
      <c r="Q74" s="29"/>
      <c r="R74" s="29"/>
      <c r="S74" s="29"/>
      <c r="T74" s="29"/>
      <c r="U74" s="29"/>
      <c r="V74" s="29"/>
      <c r="W74" s="29"/>
      <c r="X74" s="1"/>
      <c r="Y74" s="1"/>
      <c r="Z74" s="29"/>
      <c r="AA74" s="29"/>
      <c r="AB74" s="29"/>
      <c r="AC74" s="29"/>
      <c r="AD74" s="29"/>
      <c r="AE74" s="29"/>
      <c r="AF74" s="1"/>
      <c r="AG74" s="1"/>
      <c r="AH74" s="1"/>
      <c r="AI74" s="29"/>
      <c r="AJ74" s="1"/>
      <c r="AK74" s="1"/>
      <c r="AL74" s="1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1"/>
      <c r="AX74" s="1"/>
      <c r="AY74" s="1"/>
      <c r="AZ74" s="1"/>
      <c r="BA74" s="29"/>
      <c r="BB74" s="1"/>
      <c r="BC74" s="1"/>
      <c r="BD74" s="1"/>
      <c r="BE74" s="1"/>
      <c r="BF74" s="1"/>
      <c r="BG74" s="1"/>
      <c r="BH74" s="1"/>
      <c r="BI74" s="1"/>
    </row>
    <row r="75" spans="1:61" x14ac:dyDescent="0.25">
      <c r="A75" s="1"/>
      <c r="B75" s="1"/>
      <c r="C75" s="1"/>
      <c r="D75" s="1"/>
      <c r="E75" s="36"/>
      <c r="F75" s="1"/>
      <c r="G75" s="1"/>
      <c r="H75" s="1"/>
      <c r="I75" s="1"/>
      <c r="J75" s="1"/>
      <c r="K75" s="1"/>
      <c r="L75" s="1"/>
      <c r="M75" s="1"/>
      <c r="N75" s="1"/>
      <c r="O75" s="29"/>
      <c r="P75" s="29"/>
      <c r="Q75" s="29"/>
      <c r="R75" s="29"/>
      <c r="S75" s="29"/>
      <c r="T75" s="29"/>
      <c r="U75" s="29"/>
      <c r="V75" s="29"/>
      <c r="W75" s="29"/>
      <c r="X75" s="1"/>
      <c r="Y75" s="1"/>
      <c r="Z75" s="29"/>
      <c r="AA75" s="29"/>
      <c r="AB75" s="29"/>
      <c r="AC75" s="29"/>
      <c r="AD75" s="29"/>
      <c r="AE75" s="29"/>
      <c r="AF75" s="1"/>
      <c r="AG75" s="1"/>
      <c r="AH75" s="1"/>
      <c r="AI75" s="29"/>
      <c r="AJ75" s="1"/>
      <c r="AK75" s="1"/>
      <c r="AL75" s="1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1"/>
      <c r="AX75" s="1"/>
      <c r="AY75" s="1"/>
      <c r="AZ75" s="1"/>
      <c r="BA75" s="29"/>
      <c r="BB75" s="1"/>
      <c r="BC75" s="1"/>
      <c r="BD75" s="1"/>
      <c r="BE75" s="1"/>
      <c r="BF75" s="1"/>
      <c r="BG75" s="1"/>
      <c r="BH75" s="1"/>
      <c r="BI75" s="1"/>
    </row>
    <row r="76" spans="1:61" x14ac:dyDescent="0.25">
      <c r="A76" s="1"/>
      <c r="B76" s="1"/>
      <c r="C76" s="1"/>
      <c r="D76" s="1"/>
      <c r="E76" s="36"/>
      <c r="F76" s="1"/>
      <c r="G76" s="1"/>
      <c r="H76" s="1"/>
      <c r="I76" s="1"/>
      <c r="J76" s="1"/>
      <c r="K76" s="1"/>
      <c r="L76" s="1"/>
      <c r="M76" s="1"/>
      <c r="N76" s="1"/>
      <c r="O76" s="29"/>
      <c r="P76" s="29"/>
      <c r="Q76" s="29"/>
      <c r="R76" s="29"/>
      <c r="S76" s="29"/>
      <c r="T76" s="29"/>
      <c r="U76" s="29"/>
      <c r="V76" s="29"/>
      <c r="W76" s="29"/>
      <c r="X76" s="1"/>
      <c r="Y76" s="1"/>
      <c r="Z76" s="29"/>
      <c r="AA76" s="29"/>
      <c r="AB76" s="29"/>
      <c r="AC76" s="29"/>
      <c r="AD76" s="29"/>
      <c r="AE76" s="29"/>
      <c r="AF76" s="1"/>
      <c r="AG76" s="1"/>
      <c r="AH76" s="1"/>
      <c r="AI76" s="29"/>
      <c r="AJ76" s="1"/>
      <c r="AK76" s="1"/>
      <c r="AL76" s="1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1"/>
      <c r="AX76" s="1"/>
      <c r="AY76" s="1"/>
      <c r="AZ76" s="1"/>
      <c r="BA76" s="29"/>
      <c r="BB76" s="1"/>
      <c r="BC76" s="1"/>
      <c r="BD76" s="1"/>
      <c r="BE76" s="1"/>
      <c r="BF76" s="1"/>
      <c r="BG76" s="1"/>
      <c r="BH76" s="1"/>
      <c r="BI76" s="1"/>
    </row>
    <row r="77" spans="1:6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9"/>
      <c r="P77" s="29"/>
      <c r="Q77" s="29"/>
      <c r="R77" s="29"/>
      <c r="S77" s="29"/>
      <c r="T77" s="29"/>
      <c r="U77" s="29"/>
      <c r="V77" s="29"/>
      <c r="W77" s="29"/>
      <c r="X77" s="1"/>
      <c r="Y77" s="1"/>
      <c r="Z77" s="29"/>
      <c r="AA77" s="29"/>
      <c r="AB77" s="29"/>
      <c r="AC77" s="29"/>
      <c r="AD77" s="29"/>
      <c r="AE77" s="29"/>
      <c r="AF77" s="1"/>
      <c r="AG77" s="1"/>
      <c r="AH77" s="1"/>
      <c r="AI77" s="29"/>
      <c r="AJ77" s="1"/>
      <c r="AK77" s="1"/>
      <c r="AL77" s="1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1"/>
      <c r="AX77" s="1"/>
      <c r="AY77" s="1"/>
      <c r="AZ77" s="1"/>
      <c r="BA77" s="29"/>
      <c r="BB77" s="1"/>
      <c r="BC77" s="1"/>
      <c r="BD77" s="1"/>
      <c r="BE77" s="1"/>
      <c r="BF77" s="1"/>
      <c r="BG77" s="1"/>
      <c r="BH77" s="1"/>
      <c r="BI77" s="1"/>
    </row>
    <row r="78" spans="1:6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9"/>
      <c r="P78" s="29"/>
      <c r="Q78" s="29"/>
      <c r="R78" s="29"/>
      <c r="S78" s="29"/>
      <c r="T78" s="29"/>
      <c r="U78" s="29"/>
      <c r="V78" s="29"/>
      <c r="W78" s="29"/>
      <c r="X78" s="1"/>
      <c r="Y78" s="1"/>
      <c r="Z78" s="29"/>
      <c r="AA78" s="29"/>
      <c r="AB78" s="29"/>
      <c r="AC78" s="29"/>
      <c r="AD78" s="29"/>
      <c r="AE78" s="29"/>
      <c r="AF78" s="1"/>
      <c r="AG78" s="1"/>
      <c r="AH78" s="1"/>
      <c r="AI78" s="29"/>
      <c r="AJ78" s="1"/>
      <c r="AK78" s="1"/>
      <c r="AL78" s="1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1"/>
      <c r="AX78" s="1"/>
      <c r="AY78" s="1"/>
      <c r="AZ78" s="1"/>
      <c r="BA78" s="29"/>
      <c r="BB78" s="1"/>
      <c r="BC78" s="1"/>
      <c r="BD78" s="1"/>
      <c r="BE78" s="1"/>
      <c r="BF78" s="1"/>
      <c r="BG78" s="1"/>
      <c r="BH78" s="1"/>
      <c r="BI78" s="1"/>
    </row>
  </sheetData>
  <mergeCells count="1">
    <mergeCell ref="BH2:BI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Point 1</vt:lpstr>
      <vt:lpstr>Point 2</vt:lpstr>
      <vt:lpstr>Point 3</vt:lpstr>
      <vt:lpstr>Point 4</vt:lpstr>
      <vt:lpstr>Point 5</vt:lpstr>
      <vt:lpstr>Point 6</vt:lpstr>
      <vt:lpstr>Point 7</vt:lpstr>
      <vt:lpstr>Point 8</vt:lpstr>
      <vt:lpstr>OFD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abhithecityboy22@gmail.com</cp:lastModifiedBy>
  <dcterms:created xsi:type="dcterms:W3CDTF">2015-06-05T18:17:20Z</dcterms:created>
  <dcterms:modified xsi:type="dcterms:W3CDTF">2023-01-08T07:42:36Z</dcterms:modified>
</cp:coreProperties>
</file>