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<sst xmlns="http://schemas.openxmlformats.org/spreadsheetml/2006/main" count="32" uniqueCount="29">
  <si>
    <t>VNR Seeds Pvt. Ltd, Raipur</t>
  </si>
  <si>
    <t>KRA Assesment Sheet (Mr Dasarathi Bhoi)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</si>
  <si>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</si>
  <si>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</si>
  <si>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</si>
  <si>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</si>
  <si>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</si>
  <si>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</si>
  <si>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</si>
  <si>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</si>
  <si>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</si>
  <si>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</si>
  <si>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</si>
  <si>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</si>
  <si>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</si>
  <si>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</si>
  <si>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</si>
  <si>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</si>
  <si>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</si>
  <si>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</si>
  <si>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May'20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</si>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</sst>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3" tint="-0.499984740745262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10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2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13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11" borderId="9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1" borderId="5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2" fillId="3" borderId="5" xfId="26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K12" sqref="K12"/>
    </sheetView>
  </sheetViews>
  <sheetFormatPr defaultColWidth="9" defaultRowHeight="14.5" outlineLevelCol="6"/>
  <cols>
    <col min="2" max="2" width="34.7272727272727" customWidth="1"/>
    <col min="3" max="3" width="13.9090909090909" customWidth="1"/>
  </cols>
  <sheetData>
    <row r="1" spans="1:5">
      <c r="A1" s="1" t="s">
        <v>0</v>
      </c>
      <c r="D1" s="2"/>
      <c r="E1" s="2"/>
    </row>
    <row r="2" spans="1:5">
      <c r="A2" s="1" t="s">
        <v>1</v>
      </c>
      <c r="D2" s="2"/>
      <c r="E2" s="2"/>
    </row>
    <row r="3" ht="29" spans="1:7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</v>
      </c>
      <c r="B4" s="6" t="s">
        <v>9</v>
      </c>
      <c r="C4" s="5" t="s">
        <v>10</v>
      </c>
      <c r="D4" s="7">
        <v>139.6</v>
      </c>
      <c r="E4" s="7">
        <v>172.43</v>
      </c>
      <c r="F4" s="5">
        <v>15</v>
      </c>
      <c r="G4" s="7">
        <f>(E4/D4)*F4</f>
        <v>18.5275787965616</v>
      </c>
    </row>
    <row r="5" spans="1:7">
      <c r="A5" s="5">
        <v>2</v>
      </c>
      <c r="B5" s="6" t="s">
        <v>11</v>
      </c>
      <c r="C5" s="5" t="s">
        <v>10</v>
      </c>
      <c r="D5" s="7">
        <v>174.5</v>
      </c>
      <c r="E5" s="7">
        <v>172.43</v>
      </c>
      <c r="F5" s="5">
        <v>10</v>
      </c>
      <c r="G5" s="7">
        <f>((E5/D5)*F5)*(100/90)</f>
        <v>10.979305953518</v>
      </c>
    </row>
    <row r="6" spans="1:7">
      <c r="A6" s="5">
        <v>3</v>
      </c>
      <c r="B6" s="6" t="s">
        <v>12</v>
      </c>
      <c r="C6" s="5" t="s">
        <v>13</v>
      </c>
      <c r="D6" s="7">
        <v>92.26</v>
      </c>
      <c r="E6" s="7">
        <v>98.96</v>
      </c>
      <c r="F6" s="5">
        <v>10</v>
      </c>
      <c r="G6" s="7">
        <f>(E6/D6)*F6</f>
        <v>10.7262085410796</v>
      </c>
    </row>
    <row r="7" spans="1:7">
      <c r="A7" s="8">
        <v>4</v>
      </c>
      <c r="B7" s="6" t="s">
        <v>14</v>
      </c>
      <c r="C7" s="8" t="s">
        <v>13</v>
      </c>
      <c r="D7" s="9">
        <v>98.96</v>
      </c>
      <c r="E7" s="7">
        <v>57.04</v>
      </c>
      <c r="F7" s="8">
        <v>35</v>
      </c>
      <c r="G7" s="7">
        <f>(E7/D7)*F7*1.15</f>
        <v>23.1998787388844</v>
      </c>
    </row>
    <row r="8" spans="1:7">
      <c r="A8" s="10"/>
      <c r="B8" s="6" t="s">
        <v>15</v>
      </c>
      <c r="C8" s="10"/>
      <c r="D8" s="11"/>
      <c r="E8" s="7">
        <v>28.23</v>
      </c>
      <c r="F8" s="10"/>
      <c r="G8" s="7">
        <f>(E8/D7)*F7*1</f>
        <v>9.98433710590138</v>
      </c>
    </row>
    <row r="9" spans="1:7">
      <c r="A9" s="10"/>
      <c r="B9" s="6" t="s">
        <v>16</v>
      </c>
      <c r="C9" s="10"/>
      <c r="D9" s="11"/>
      <c r="E9" s="7">
        <v>8.03</v>
      </c>
      <c r="F9" s="10"/>
      <c r="G9" s="7">
        <f>(E9/D7)*F7*0.85</f>
        <v>2.41403092158448</v>
      </c>
    </row>
    <row r="10" spans="1:7">
      <c r="A10" s="10"/>
      <c r="B10" s="6" t="s">
        <v>17</v>
      </c>
      <c r="C10" s="10"/>
      <c r="D10" s="11"/>
      <c r="E10" s="7">
        <v>3.64</v>
      </c>
      <c r="F10" s="10"/>
      <c r="G10" s="7">
        <f>(E10/D7)*F7*0.7</f>
        <v>0.901172190784155</v>
      </c>
    </row>
    <row r="11" spans="1:7">
      <c r="A11" s="12"/>
      <c r="B11" s="6" t="s">
        <v>18</v>
      </c>
      <c r="C11" s="12"/>
      <c r="D11" s="13"/>
      <c r="E11" s="7">
        <v>2.02</v>
      </c>
      <c r="F11" s="12"/>
      <c r="G11" s="7">
        <f>-1*((E11/D7)*F7)</f>
        <v>-0.714430072756669</v>
      </c>
    </row>
    <row r="12" spans="1:7">
      <c r="A12" s="5">
        <v>5</v>
      </c>
      <c r="B12" s="6" t="s">
        <v>19</v>
      </c>
      <c r="C12" s="6" t="s">
        <v>20</v>
      </c>
      <c r="D12" s="7">
        <v>98.96</v>
      </c>
      <c r="E12" s="7">
        <v>98.96</v>
      </c>
      <c r="F12" s="5">
        <v>5</v>
      </c>
      <c r="G12" s="14">
        <f t="shared" ref="G12:G16" si="0">(E12/D12)*F12</f>
        <v>5</v>
      </c>
    </row>
    <row r="13" spans="1:7">
      <c r="A13" s="5">
        <v>6</v>
      </c>
      <c r="B13" s="6" t="s">
        <v>21</v>
      </c>
      <c r="C13" s="5" t="s">
        <v>22</v>
      </c>
      <c r="D13" s="7">
        <v>70.71</v>
      </c>
      <c r="E13" s="7">
        <v>80.5</v>
      </c>
      <c r="F13" s="5">
        <v>10</v>
      </c>
      <c r="G13" s="7">
        <f>(D13/E13)*F13</f>
        <v>8.78385093167702</v>
      </c>
    </row>
    <row r="14" spans="1:7">
      <c r="A14" s="5">
        <v>7</v>
      </c>
      <c r="B14" s="6" t="s">
        <v>23</v>
      </c>
      <c r="C14" s="5" t="s">
        <v>24</v>
      </c>
      <c r="D14" s="7">
        <v>1</v>
      </c>
      <c r="E14" s="7">
        <v>1</v>
      </c>
      <c r="F14" s="5">
        <v>5</v>
      </c>
      <c r="G14" s="7">
        <f t="shared" si="0"/>
        <v>5</v>
      </c>
    </row>
    <row r="15" spans="1:7">
      <c r="A15" s="5">
        <v>8</v>
      </c>
      <c r="B15" s="6" t="s">
        <v>25</v>
      </c>
      <c r="C15" s="5" t="s">
        <v>26</v>
      </c>
      <c r="D15" s="7">
        <v>1</v>
      </c>
      <c r="E15" s="7">
        <v>0</v>
      </c>
      <c r="F15" s="5">
        <v>5</v>
      </c>
      <c r="G15" s="7">
        <f t="shared" si="0"/>
        <v>0</v>
      </c>
    </row>
    <row r="16" spans="1:7">
      <c r="A16" s="5">
        <v>9</v>
      </c>
      <c r="B16" s="6" t="s">
        <v>27</v>
      </c>
      <c r="C16" s="5" t="s">
        <v>26</v>
      </c>
      <c r="D16" s="7">
        <v>1</v>
      </c>
      <c r="E16" s="7">
        <v>1</v>
      </c>
      <c r="F16" s="5">
        <v>5</v>
      </c>
      <c r="G16" s="7">
        <f t="shared" si="0"/>
        <v>5</v>
      </c>
    </row>
    <row r="17" spans="1:7">
      <c r="A17" s="15" t="s">
        <v>28</v>
      </c>
      <c r="B17" s="16"/>
      <c r="C17" s="16"/>
      <c r="D17" s="16"/>
      <c r="E17" s="17"/>
      <c r="F17" s="18">
        <f>SUBTOTAL(9,F4:F16)</f>
        <v>100</v>
      </c>
      <c r="G17" s="19">
        <f>SUBTOTAL(9,G4:G16)</f>
        <v>99.8019331072339</v>
      </c>
    </row>
    <row r="18" spans="4:7">
      <c r="D18" s="2"/>
      <c r="E18" s="2"/>
      <c r="G18" s="20">
        <f>(G17/F17)*4.5</f>
        <v>4.49108698982553</v>
      </c>
    </row>
  </sheetData>
  <mergeCells count="5">
    <mergeCell ref="A17:E17"/>
    <mergeCell ref="A7:A11"/>
    <mergeCell ref="C7:C11"/>
    <mergeCell ref="D7:D11"/>
    <mergeCell ref="F7:F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Vsomvanshi</dc:creator>
  <cp:lastModifiedBy>Vsomvanshi</cp:lastModifiedBy>
  <dcterms:created xsi:type="dcterms:W3CDTF">2021-02-14T15:54:00Z</dcterms:created>
  <dcterms:modified xsi:type="dcterms:W3CDTF">2021-02-14T15:55:44Z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